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35" windowHeight="9405"/>
  </bookViews>
  <sheets>
    <sheet name="covid Tender (2)" sheetId="38" r:id="rId1"/>
    <sheet name="2-6-2020" sheetId="37" r:id="rId2"/>
    <sheet name="Dr.Iram-4-5-2020" sheetId="33" r:id="rId3"/>
    <sheet name="Fresh (2)" sheetId="29" r:id="rId4"/>
    <sheet name="original" sheetId="19" r:id="rId5"/>
    <sheet name="Sheet1" sheetId="20" r:id="rId6"/>
    <sheet name="28-03-2020" sheetId="21" r:id="rId7"/>
    <sheet name="new " sheetId="22" r:id="rId8"/>
    <sheet name="Sheet2" sheetId="23" r:id="rId9"/>
    <sheet name="Sheet3" sheetId="24" r:id="rId10"/>
    <sheet name="Sheet4" sheetId="25" r:id="rId11"/>
    <sheet name="covid Tender" sheetId="36" r:id="rId12"/>
  </sheets>
  <definedNames>
    <definedName name="_xlnm.Print_Area" localSheetId="6">'28-03-2020'!$A$1:$U$26</definedName>
    <definedName name="_xlnm.Print_Area" localSheetId="7">'new '!$A$1:$W$27</definedName>
  </definedNames>
  <calcPr calcId="124519"/>
</workbook>
</file>

<file path=xl/calcChain.xml><?xml version="1.0" encoding="utf-8"?>
<calcChain xmlns="http://schemas.openxmlformats.org/spreadsheetml/2006/main">
  <c r="I6" i="23"/>
  <c r="I5"/>
  <c r="W18" i="22"/>
  <c r="W17"/>
  <c r="W16"/>
  <c r="W15"/>
  <c r="W14"/>
  <c r="U13"/>
  <c r="U12"/>
  <c r="U10"/>
  <c r="U9"/>
  <c r="U8"/>
  <c r="U7"/>
  <c r="U5"/>
  <c r="R12" i="21"/>
  <c r="U6"/>
  <c r="U7"/>
  <c r="U8"/>
  <c r="U9"/>
  <c r="U10"/>
  <c r="U11"/>
  <c r="U13"/>
  <c r="U14"/>
  <c r="U15"/>
  <c r="U16"/>
  <c r="U17"/>
  <c r="U5"/>
  <c r="Q24"/>
  <c r="Q19"/>
  <c r="Q20"/>
  <c r="Q21"/>
  <c r="Q22"/>
  <c r="Q23"/>
  <c r="Q18"/>
  <c r="S13"/>
  <c r="Q6"/>
  <c r="Q7"/>
  <c r="Q8"/>
  <c r="Q9"/>
  <c r="Q10"/>
  <c r="Q11"/>
  <c r="Q5"/>
  <c r="K5"/>
  <c r="R5" s="1"/>
  <c r="S5" s="1"/>
  <c r="K6"/>
  <c r="K7"/>
  <c r="K8"/>
  <c r="K9"/>
  <c r="K10"/>
  <c r="S10" s="1"/>
  <c r="K11"/>
  <c r="K12"/>
  <c r="K13"/>
  <c r="K14"/>
  <c r="K15"/>
  <c r="K16"/>
  <c r="K17"/>
  <c r="K18"/>
  <c r="K19"/>
  <c r="K20"/>
  <c r="K21"/>
  <c r="K22"/>
  <c r="K23"/>
  <c r="K24"/>
  <c r="R6"/>
  <c r="S6" s="1"/>
  <c r="R7"/>
  <c r="S7" s="1"/>
  <c r="R8"/>
  <c r="S8" s="1"/>
  <c r="R9"/>
  <c r="S9" s="1"/>
  <c r="R11"/>
  <c r="S11" s="1"/>
  <c r="C17" i="19"/>
  <c r="K9"/>
  <c r="I5"/>
  <c r="K5" s="1"/>
  <c r="I6"/>
  <c r="K6" s="1"/>
  <c r="I7"/>
  <c r="K7" s="1"/>
  <c r="I8"/>
  <c r="K8" s="1"/>
  <c r="I10"/>
  <c r="I11"/>
  <c r="K11" s="1"/>
  <c r="I4"/>
  <c r="K4" s="1"/>
  <c r="J10"/>
  <c r="W7" i="22" l="1"/>
  <c r="W9"/>
  <c r="W11"/>
  <c r="W13"/>
  <c r="W5"/>
  <c r="W8"/>
  <c r="W10"/>
  <c r="W12"/>
  <c r="S12" i="21"/>
  <c r="K10" i="19"/>
  <c r="U12" i="21" l="1"/>
  <c r="Q12"/>
</calcChain>
</file>

<file path=xl/sharedStrings.xml><?xml version="1.0" encoding="utf-8"?>
<sst xmlns="http://schemas.openxmlformats.org/spreadsheetml/2006/main" count="503" uniqueCount="274">
  <si>
    <t xml:space="preserve"> </t>
  </si>
  <si>
    <t>PHARMACY SERVICE DEPARTMENTS</t>
  </si>
  <si>
    <t xml:space="preserve">Detail of items </t>
  </si>
  <si>
    <t>GOWNS</t>
  </si>
  <si>
    <t>N-95 Masks</t>
  </si>
  <si>
    <t>GOGGLES</t>
  </si>
  <si>
    <t>Infrared Thermometer</t>
  </si>
  <si>
    <t>PPE(Person Perotective Equipments KIT</t>
  </si>
  <si>
    <t>First Purchase</t>
  </si>
  <si>
    <t>Second Purchase</t>
  </si>
  <si>
    <t>S.NO</t>
  </si>
  <si>
    <t>ITEMS</t>
  </si>
  <si>
    <t>Face Mask</t>
  </si>
  <si>
    <t>Bed Sheet</t>
  </si>
  <si>
    <t xml:space="preserve">Total </t>
  </si>
  <si>
    <t>Issued</t>
  </si>
  <si>
    <t>Balance</t>
  </si>
  <si>
    <t>DG HELAHT OFFICE</t>
  </si>
  <si>
    <t>DG Health office</t>
  </si>
  <si>
    <t>UTM KITS</t>
  </si>
  <si>
    <t>3rd Purchase</t>
  </si>
  <si>
    <t>First purchase</t>
  </si>
  <si>
    <t>2nd Purchase</t>
  </si>
  <si>
    <t>3rd purchase</t>
  </si>
  <si>
    <t>Total Rs</t>
  </si>
  <si>
    <t>Rs:792500</t>
  </si>
  <si>
    <t>Rs:2017000</t>
  </si>
  <si>
    <t>Rs:75000</t>
  </si>
  <si>
    <t>A. Store</t>
  </si>
  <si>
    <t>Disposable caps</t>
  </si>
  <si>
    <t>Disposable Shoes cover</t>
  </si>
  <si>
    <t>Disposable gloves examination</t>
  </si>
  <si>
    <t>Polythene Gloves</t>
  </si>
  <si>
    <t>DG Health Office</t>
  </si>
  <si>
    <t>MEDICAL TEACHING INSTITUTION AYUB TEACHING HOSPITAL ABBOTTABAD</t>
  </si>
  <si>
    <t>DETAILS OF ITEMS</t>
  </si>
  <si>
    <t>Examination Gloves</t>
  </si>
  <si>
    <t>Surgical Gloves</t>
  </si>
  <si>
    <t>Surface Disinfactant</t>
  </si>
  <si>
    <t>Instrumental Disinfactant</t>
  </si>
  <si>
    <t>Hand Senitizer</t>
  </si>
  <si>
    <t xml:space="preserve">                </t>
  </si>
  <si>
    <t>Store</t>
  </si>
  <si>
    <t>LP 1</t>
  </si>
  <si>
    <t>CP Bottles</t>
  </si>
  <si>
    <t>PT Bottles</t>
  </si>
  <si>
    <t>Yellow Bottles</t>
  </si>
  <si>
    <t>Green Bottles</t>
  </si>
  <si>
    <t>Gel Tube</t>
  </si>
  <si>
    <t>Sodium Heparin Tube</t>
  </si>
  <si>
    <t>Dettol</t>
  </si>
  <si>
    <t>LP 2</t>
  </si>
  <si>
    <t>LP 3</t>
  </si>
  <si>
    <t>LP 4</t>
  </si>
  <si>
    <t>RS</t>
  </si>
  <si>
    <t>TOTAL RS: 5256750</t>
  </si>
  <si>
    <t>1st Purchase</t>
  </si>
  <si>
    <t>Total Quantity by LP</t>
  </si>
  <si>
    <t>Order Placed</t>
  </si>
  <si>
    <t>Total 1</t>
  </si>
  <si>
    <t>Total 2</t>
  </si>
  <si>
    <t>LRH</t>
  </si>
  <si>
    <t>Lahor Dr.Junaid</t>
  </si>
  <si>
    <t>PPE Washable</t>
  </si>
  <si>
    <t>Hand Senitizer 30 Lit</t>
  </si>
  <si>
    <t>DG Health 20-3-2020</t>
  </si>
  <si>
    <t>DG Health 23-3-2020</t>
  </si>
  <si>
    <t>DG Health 27-3-2020</t>
  </si>
  <si>
    <t>DG Health 30-3-2020</t>
  </si>
  <si>
    <t>DG Health 31-3-2020</t>
  </si>
  <si>
    <t>DG Health 02-04-2020</t>
  </si>
  <si>
    <t>Total</t>
  </si>
  <si>
    <t>Description</t>
  </si>
  <si>
    <t>ATH Purchase</t>
  </si>
  <si>
    <t>Received From DGHS Peshawar</t>
  </si>
  <si>
    <t>Donation</t>
  </si>
  <si>
    <t>Full Suites(Disposable)</t>
  </si>
  <si>
    <t xml:space="preserve">Total Quantity </t>
  </si>
  <si>
    <t>Full Suites(washable)</t>
  </si>
  <si>
    <t>Hand Wash</t>
  </si>
  <si>
    <t>hygienic Mask</t>
  </si>
  <si>
    <t>Face Visor</t>
  </si>
  <si>
    <t>Qty Requried</t>
  </si>
  <si>
    <t>MD office 1</t>
  </si>
  <si>
    <t>ME office 2</t>
  </si>
  <si>
    <t>40= Through Medical Director</t>
  </si>
  <si>
    <t>Instrument Disinfactant</t>
  </si>
  <si>
    <t>Disposable Caps</t>
  </si>
  <si>
    <t>Chlorine Powder</t>
  </si>
  <si>
    <t>Biohazered bags</t>
  </si>
  <si>
    <t>Sanitary Sheet</t>
  </si>
  <si>
    <t>Disposable Items</t>
  </si>
  <si>
    <t>Medicines</t>
  </si>
  <si>
    <t>Tab. Chloroquine 250 mg`</t>
  </si>
  <si>
    <t>Tab. Hydroxychloroquine 200 mg</t>
  </si>
  <si>
    <t>Inf. Paracetamol 1000 mg</t>
  </si>
  <si>
    <t xml:space="preserve">Tab. Oseltamavir </t>
  </si>
  <si>
    <t>Inj. Atropine 1 mg/ml</t>
  </si>
  <si>
    <t>inj. Adrenaline 1mg.ml</t>
  </si>
  <si>
    <t>inj. Pheniramine 22.7 mg/ml</t>
  </si>
  <si>
    <t>inj. Sodium bicarbonate</t>
  </si>
  <si>
    <t>inj. Frusemide 10 mg</t>
  </si>
  <si>
    <t>inj. Hypertonic 20 ml</t>
  </si>
  <si>
    <t xml:space="preserve">inf. Mannitol </t>
  </si>
  <si>
    <t>tab. Famotidine 40 mg</t>
  </si>
  <si>
    <t>Beclamethasone aerosol</t>
  </si>
  <si>
    <t>Dettol 1L</t>
  </si>
  <si>
    <t>Cotton Bandage</t>
  </si>
  <si>
    <t>syp. Acephyl</t>
  </si>
  <si>
    <t>syp. Ivyleaf</t>
  </si>
  <si>
    <t>Povidone Iodide solution</t>
  </si>
  <si>
    <t>Glycerine suppositories</t>
  </si>
  <si>
    <t>Cap:Azithromycin 250mg</t>
  </si>
  <si>
    <t>Inj:Azithromycin 500mg</t>
  </si>
  <si>
    <t>Cap:Azithromycin 500mg</t>
  </si>
  <si>
    <t xml:space="preserve">Syp:Chloroquine </t>
  </si>
  <si>
    <t>Tab. Paracetamol 500 mg</t>
  </si>
  <si>
    <t>Inf:infusion paracetamol 1000mg</t>
  </si>
  <si>
    <t>Syrub paracetamol</t>
  </si>
  <si>
    <t>Polythene Glove</t>
  </si>
  <si>
    <t>Ban Circuits</t>
  </si>
  <si>
    <t>N.G Tubes</t>
  </si>
  <si>
    <t>Suction Catheters</t>
  </si>
  <si>
    <t>Inj:Hydrocortison 100mg</t>
  </si>
  <si>
    <t>Inj:Hydrocortison 250mg</t>
  </si>
  <si>
    <t>Inj:Pipracillin+Tazobactam 4.5mg</t>
  </si>
  <si>
    <t>Inj:Meropenem 1gm</t>
  </si>
  <si>
    <t>Air ways</t>
  </si>
  <si>
    <t>Dia flow</t>
  </si>
  <si>
    <t>Inj:Dopamin</t>
  </si>
  <si>
    <t>Inj:Dubutamine</t>
  </si>
  <si>
    <t>Inj:Enoxaprine 40mg</t>
  </si>
  <si>
    <t>Inj:Enoxaprine 60mg</t>
  </si>
  <si>
    <t>Inj:Dexamethasone</t>
  </si>
  <si>
    <t>Inj:Isosorbide Di nitrate</t>
  </si>
  <si>
    <t>Inj:Amidorone</t>
  </si>
  <si>
    <t>Inj:Streptokinase</t>
  </si>
  <si>
    <t>Inj:Nor adrenaline</t>
  </si>
  <si>
    <t>Inj:Lebatolol</t>
  </si>
  <si>
    <t>Inj:Metochloramide</t>
  </si>
  <si>
    <t>Inj:Nalbuphine</t>
  </si>
  <si>
    <t xml:space="preserve">Inj:Ketarolac </t>
  </si>
  <si>
    <t>OTHER ITMES</t>
  </si>
  <si>
    <t>PHARMACY SERVICES DEPARTMENT</t>
  </si>
  <si>
    <t>10= Through Medical Director       08=Through Medical Director</t>
  </si>
  <si>
    <t>37=Through MD</t>
  </si>
  <si>
    <t>Shoes Cover</t>
  </si>
  <si>
    <t>Face Shield</t>
  </si>
  <si>
    <r>
      <t xml:space="preserve">94=Dr.Mukhtiar LHR           50=Lahore Through Dr.Juanid  100=Through Medical Director   50= Medical Director                            38= Medical Director                     15=Getz Phara                                    </t>
    </r>
    <r>
      <rPr>
        <b/>
        <sz val="11"/>
        <color theme="1"/>
        <rFont val="Calibri"/>
        <family val="2"/>
        <scheme val="minor"/>
      </rPr>
      <t>TOTAL QTY=347</t>
    </r>
  </si>
  <si>
    <t>03=Through Medical Director</t>
  </si>
  <si>
    <t>25=Medical Director                    40=Medical Director</t>
  </si>
  <si>
    <t xml:space="preserve">30= Medical Director  </t>
  </si>
  <si>
    <t>Hand Senitizer 30 Lits</t>
  </si>
  <si>
    <t>BIPAP</t>
  </si>
  <si>
    <t>Cardic Monitor</t>
  </si>
  <si>
    <t>Sanitory Cloth</t>
  </si>
  <si>
    <t>1bag</t>
  </si>
  <si>
    <t>Soap</t>
  </si>
  <si>
    <t>Dexamethasone</t>
  </si>
  <si>
    <t>Bio Hazard Bages</t>
  </si>
  <si>
    <t>Dobutamine</t>
  </si>
  <si>
    <t>Infusion Pump</t>
  </si>
  <si>
    <t>1 cotton</t>
  </si>
  <si>
    <t>Nebulizer</t>
  </si>
  <si>
    <t>Gum boots</t>
  </si>
  <si>
    <t>Dust Bin</t>
  </si>
  <si>
    <t>Safty Box</t>
  </si>
  <si>
    <t>Dignatiy Sheet</t>
  </si>
  <si>
    <t>Beed Sheet</t>
  </si>
  <si>
    <t>I/V Cannual</t>
  </si>
  <si>
    <t>Dialysis Catheter</t>
  </si>
  <si>
    <t xml:space="preserve">Chlorine Powder </t>
  </si>
  <si>
    <t>PDMA/NDMA</t>
  </si>
  <si>
    <t xml:space="preserve">25=Medical Director                   </t>
  </si>
  <si>
    <r>
      <t xml:space="preserve">94=Dr.Mukhtiar LHR           50=Lahore Through Dr.Juanid  100=Through Medical Director   50= Medical Director                            38= Medical Director                     15=Getz Pharma                                   </t>
    </r>
    <r>
      <rPr>
        <b/>
        <sz val="11"/>
        <color theme="1"/>
        <rFont val="Calibri"/>
        <family val="2"/>
        <scheme val="minor"/>
      </rPr>
      <t>TOTAL QTY=347</t>
    </r>
  </si>
  <si>
    <t>Head Gear(Re-usable)</t>
  </si>
  <si>
    <t>Face Visor(Disposable)</t>
  </si>
  <si>
    <t>Body bages</t>
  </si>
  <si>
    <t>PPE DATA (COVID-19)</t>
  </si>
  <si>
    <t>AYUB TEACHING HOSPITAL ABBOTTABAD</t>
  </si>
  <si>
    <t>DESCRIPTION</t>
  </si>
  <si>
    <t>CONSUMED IN LAST 24 HOURS</t>
  </si>
  <si>
    <r>
      <t xml:space="preserve">TOTAL NUMBER OF </t>
    </r>
    <r>
      <rPr>
        <b/>
        <sz val="12"/>
        <color rgb="FF000000"/>
        <rFont val="Times New Roman"/>
        <family val="1"/>
      </rPr>
      <t>GOWNS</t>
    </r>
    <r>
      <rPr>
        <sz val="12"/>
        <color rgb="FF000000"/>
        <rFont val="Times New Roman"/>
        <family val="1"/>
      </rPr>
      <t xml:space="preserve"> AVAILABLE AT FACILITY</t>
    </r>
  </si>
  <si>
    <r>
      <t>NUMBER OF SURGICAL</t>
    </r>
    <r>
      <rPr>
        <b/>
        <sz val="12"/>
        <color rgb="FF000000"/>
        <rFont val="Times New Roman"/>
        <family val="1"/>
      </rPr>
      <t xml:space="preserve"> FACE MASK</t>
    </r>
    <r>
      <rPr>
        <sz val="12"/>
        <color rgb="FF000000"/>
        <rFont val="Times New Roman"/>
        <family val="1"/>
      </rPr>
      <t xml:space="preserve"> AVAILABLE AT FACILITY</t>
    </r>
  </si>
  <si>
    <r>
      <t xml:space="preserve">NUMBER OF DEDICATED </t>
    </r>
    <r>
      <rPr>
        <b/>
        <sz val="12"/>
        <color rgb="FF000000"/>
        <rFont val="Times New Roman"/>
        <family val="1"/>
      </rPr>
      <t>DANGREE (FULL BODY SUIT)</t>
    </r>
  </si>
  <si>
    <r>
      <t xml:space="preserve">NUMBER OF </t>
    </r>
    <r>
      <rPr>
        <b/>
        <sz val="12"/>
        <color rgb="FF000000"/>
        <rFont val="Times New Roman"/>
        <family val="1"/>
      </rPr>
      <t>FACE PLASTIC SHIELD</t>
    </r>
  </si>
  <si>
    <r>
      <t xml:space="preserve">NUMBER OF </t>
    </r>
    <r>
      <rPr>
        <b/>
        <sz val="12"/>
        <color rgb="FF000000"/>
        <rFont val="Times New Roman"/>
        <family val="1"/>
      </rPr>
      <t>GLOVES</t>
    </r>
    <r>
      <rPr>
        <sz val="12"/>
        <color rgb="FF000000"/>
        <rFont val="Times New Roman"/>
        <family val="1"/>
      </rPr>
      <t xml:space="preserve"> AVAILABLE AT FACILITY (BOX) (100 PAIR/ BOX)</t>
    </r>
  </si>
  <si>
    <r>
      <t xml:space="preserve">VOLUME OF </t>
    </r>
    <r>
      <rPr>
        <b/>
        <sz val="12"/>
        <color rgb="FF000000"/>
        <rFont val="Times New Roman"/>
        <family val="1"/>
      </rPr>
      <t>HAND SANITIZERS</t>
    </r>
    <r>
      <rPr>
        <sz val="12"/>
        <color rgb="FF000000"/>
        <rFont val="Times New Roman"/>
        <family val="1"/>
      </rPr>
      <t xml:space="preserve"> AVAILABLE AT FACILITY FOR STAFF &amp; SUSPECTS (BOTTLES)</t>
    </r>
  </si>
  <si>
    <t>TOTAL NUMBER OF GOGGLES</t>
  </si>
  <si>
    <t>NUMBER OF N-95 MASK AVAILABLE AT FACILITY</t>
  </si>
  <si>
    <r>
      <t xml:space="preserve">NUMBER OF </t>
    </r>
    <r>
      <rPr>
        <b/>
        <sz val="12"/>
        <color rgb="FF000000"/>
        <rFont val="Times New Roman"/>
        <family val="1"/>
      </rPr>
      <t>NIV</t>
    </r>
    <r>
      <rPr>
        <sz val="12"/>
        <color rgb="FF000000"/>
        <rFont val="Times New Roman"/>
        <family val="1"/>
      </rPr>
      <t xml:space="preserve"> MASK AVAILABLE AT FACILITY</t>
    </r>
  </si>
  <si>
    <t>NUMBER OF DEDICATED UTM</t>
  </si>
  <si>
    <t>Available on dated 4.5.2020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</si>
  <si>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</si>
  <si>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</si>
  <si>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</si>
  <si>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</t>
  </si>
  <si>
    <t>Previous day consumption of gloves(full 24 hours)</t>
  </si>
  <si>
    <t>Previous day consumption of Goggles (full 24 hours)</t>
  </si>
  <si>
    <t>Previous day consumption of Gowns (full 24 hours)</t>
  </si>
  <si>
    <t>Previous day consumption of Face MASK (full 24 hours)</t>
  </si>
  <si>
    <t>Previous day consumption of NIV MASK (full 24 hours)</t>
  </si>
  <si>
    <t>Previous day consumption of Hand Senitizer (full 24 hours)</t>
  </si>
  <si>
    <t>Previous day consumption of N-95 MASK (full 24 hours)</t>
  </si>
  <si>
    <t>Previous day consumption of  UTM (full 24 hours)</t>
  </si>
  <si>
    <t>Previous day consumption of Dangris (full 24 hours)</t>
  </si>
  <si>
    <t>Previous day consumption of Face Shield (full 24 hours)</t>
  </si>
  <si>
    <t>UTM</t>
  </si>
  <si>
    <t>Diposable Caps</t>
  </si>
  <si>
    <t>Diposable Shoes cover</t>
  </si>
  <si>
    <t>450 Fazazl Surgical                          MD office=30</t>
  </si>
  <si>
    <t>Examination Gloves pkts</t>
  </si>
  <si>
    <t>DETAILS OF ITEMS dated 12-5-2020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</si>
  <si>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</si>
  <si>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MD Office=3                                               Army=12</t>
  </si>
  <si>
    <t>40= Through Medical Director  Army=12pkts</t>
  </si>
  <si>
    <t>Dean/CEO=100                                 Army=30</t>
  </si>
  <si>
    <t>Sweeper sanitary kits</t>
  </si>
  <si>
    <t>09= Dean/CEO</t>
  </si>
  <si>
    <t>K N-95 Masks</t>
  </si>
  <si>
    <t>GOWNS(Disopable)</t>
  </si>
  <si>
    <t>GOWNS(Washable)</t>
  </si>
  <si>
    <t>KN-95 Masks</t>
  </si>
  <si>
    <t>50000 Boxes</t>
  </si>
  <si>
    <t>Biohazered bags different sizes</t>
  </si>
  <si>
    <t>Bad Sheets</t>
  </si>
  <si>
    <t>body bages</t>
  </si>
  <si>
    <t>Hand sentizer 500 ml</t>
  </si>
  <si>
    <t>safty boxes</t>
  </si>
  <si>
    <t>Gum Shoes</t>
  </si>
  <si>
    <t>100 pair</t>
  </si>
  <si>
    <t>DEMAND  OF Lab ITEMS  ITEMS FRO THE TENDER 2020-21</t>
  </si>
  <si>
    <t>Pipette Tips white fliter</t>
  </si>
  <si>
    <t>pipette Tips yellow fliter</t>
  </si>
  <si>
    <t xml:space="preserve">Pipette tips blue filer </t>
  </si>
  <si>
    <t>Ependrof tubes(500no)</t>
  </si>
  <si>
    <t>Rack 1.5ml Ependrop tube plastic</t>
  </si>
  <si>
    <t>DEMAND  OF Lab ITEMS  REGENT FRO THE TENDER 2020-21</t>
  </si>
  <si>
    <t>Ehanol 98% 2.5 Lit</t>
  </si>
  <si>
    <t xml:space="preserve">Pharmacist </t>
  </si>
  <si>
    <t>I/C PSD</t>
  </si>
  <si>
    <t>Biohazered bags Small</t>
  </si>
  <si>
    <t>Biohazered bags Medium</t>
  </si>
  <si>
    <t>Biohazered bags Large</t>
  </si>
  <si>
    <t>100 boxes</t>
  </si>
  <si>
    <t>20 boxes</t>
  </si>
  <si>
    <t>25 boxes</t>
  </si>
  <si>
    <t>30 boxes</t>
  </si>
  <si>
    <t>Reaction Tubes(Cuvetts) Mic Machine</t>
  </si>
  <si>
    <t>40000 tets</t>
  </si>
  <si>
    <t>filtered tips 50 mic/L</t>
  </si>
  <si>
    <t>filtered tips 100 mic/L</t>
  </si>
  <si>
    <t>filtered tips 500 mic/L</t>
  </si>
  <si>
    <t>Extration Kits(Auto Extractor model hero 32</t>
  </si>
  <si>
    <t>Amplification Kits(Sunsure)</t>
  </si>
  <si>
    <t>50000 No</t>
  </si>
  <si>
    <t>10000 No</t>
  </si>
  <si>
    <t>Pro calition</t>
  </si>
  <si>
    <t>1000 tests</t>
  </si>
  <si>
    <t>C Reactive Protien Quanitity</t>
  </si>
  <si>
    <t>2000 tests</t>
  </si>
  <si>
    <t>100 pkts</t>
  </si>
  <si>
    <t>BGI COVID-19 Testing kits(50tests)</t>
  </si>
  <si>
    <t>Biotech kit (24 tests) Sansure</t>
  </si>
  <si>
    <t>200pkts</t>
  </si>
  <si>
    <t>sansure tube strip(48 pieces)</t>
  </si>
  <si>
    <t>Sansure Sample Release agent(2 vails)</t>
  </si>
  <si>
    <t>Disinfactant Spry 1lit with services</t>
  </si>
  <si>
    <t>10000 lits</t>
  </si>
  <si>
    <t>DISINFACTANT</t>
  </si>
  <si>
    <r>
      <t xml:space="preserve">94=Dr.Mukhtiar LHR                   50=Lahore Through Dr.Juanid  100=Through Medical Director                 50= Medical Director                            38= Medical Director                     15=Getz Pharma                               14=Medical Director                     98=Medical Director                   30=Dean/CEO                                     Army=52                                                     MD=40                                                                                         </t>
    </r>
    <r>
      <rPr>
        <b/>
        <sz val="9"/>
        <color theme="1"/>
        <rFont val="Calibri"/>
        <family val="2"/>
        <scheme val="minor"/>
      </rPr>
      <t>TOTAL QTY=581</t>
    </r>
  </si>
  <si>
    <t>Hygienic Mask dIfferent</t>
  </si>
  <si>
    <t>DEMAND  OF SURGICAL DISPOABLE &amp; Lab chemicals ITEMS FRO THE TENDER 2020-21</t>
  </si>
  <si>
    <t>WARD DEMAND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</si>
</sst>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4"/>
      <color theme="1"/>
      <name val="Arial Black"/>
      <family val="2"/>
    </font>
    <font>
      <b/>
      <sz val="12"/>
      <color rgb="FF000000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1" xfId="0" applyFont="1" applyBorder="1" applyAlignment="1">
      <alignment horizontal="center" wrapText="1"/>
    </xf>
    <xf numFmtId="0" fontId="0" fillId="0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0" xfId="0" applyBorder="1"/>
    <xf numFmtId="0" fontId="1" fillId="0" borderId="1" xfId="0" applyFont="1" applyBorder="1" applyAlignment="1">
      <alignment wrapText="1"/>
    </xf>
    <xf numFmtId="0" fontId="0" fillId="0" borderId="0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1" xfId="0" applyFon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0" fillId="0" borderId="0" xfId="0" applyAlignment="1">
      <alignment horizontal="right"/>
    </xf>
    <xf numFmtId="0" fontId="0" fillId="0" borderId="1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wrapText="1"/>
    </xf>
    <xf numFmtId="0" fontId="0" fillId="0" borderId="1" xfId="0" applyFill="1" applyBorder="1"/>
    <xf numFmtId="0" fontId="0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6"/>
  <sheetViews>
    <sheetView tabSelected="1" topLeftCell="A4" workbookViewId="0">
      <selection activeCell="K20" sqref="K20"/>
    </sheetView>
  </sheetViews>
  <sheetFormatPr defaultRowHeight="15"/>
  <cols>
    <col min="1" max="1" width="9.140625" style="36"/>
    <col min="2" max="2" width="50" style="36" customWidth="1"/>
    <col min="3" max="3" width="25.7109375" customWidth="1"/>
  </cols>
  <sheetData>
    <row r="1" spans="1:3">
      <c r="A1" s="50" t="s">
        <v>143</v>
      </c>
      <c r="B1" s="50"/>
      <c r="C1" s="50"/>
    </row>
    <row r="2" spans="1:3">
      <c r="A2" s="50" t="s">
        <v>34</v>
      </c>
      <c r="B2" s="50"/>
      <c r="C2" s="50"/>
    </row>
    <row r="3" spans="1:3">
      <c r="A3" s="50" t="s">
        <v>273</v>
      </c>
      <c r="B3" s="50"/>
      <c r="C3" s="50"/>
    </row>
    <row r="4" spans="1:3">
      <c r="A4" s="22" t="s">
        <v>10</v>
      </c>
      <c r="B4" s="22" t="s">
        <v>91</v>
      </c>
      <c r="C4" s="22" t="s">
        <v>82</v>
      </c>
    </row>
    <row r="5" spans="1:3">
      <c r="A5" s="31">
        <v>1</v>
      </c>
      <c r="B5" s="3" t="s">
        <v>76</v>
      </c>
      <c r="C5" s="31"/>
    </row>
    <row r="6" spans="1:3">
      <c r="A6" s="31">
        <v>2</v>
      </c>
      <c r="B6" s="3" t="s">
        <v>78</v>
      </c>
      <c r="C6" s="31"/>
    </row>
    <row r="7" spans="1:3">
      <c r="A7" s="31">
        <v>3</v>
      </c>
      <c r="B7" s="3" t="s">
        <v>220</v>
      </c>
      <c r="C7" s="31"/>
    </row>
    <row r="8" spans="1:3">
      <c r="A8" s="31">
        <v>4</v>
      </c>
      <c r="B8" s="3" t="s">
        <v>221</v>
      </c>
      <c r="C8" s="31"/>
    </row>
    <row r="9" spans="1:3">
      <c r="A9" s="31">
        <v>5</v>
      </c>
      <c r="B9" s="49" t="s">
        <v>4</v>
      </c>
      <c r="C9" s="31"/>
    </row>
    <row r="10" spans="1:3">
      <c r="A10" s="31">
        <v>6</v>
      </c>
      <c r="B10" s="3" t="s">
        <v>222</v>
      </c>
      <c r="C10" s="31"/>
    </row>
    <row r="11" spans="1:3">
      <c r="A11" s="31">
        <v>7</v>
      </c>
      <c r="B11" s="49" t="s">
        <v>5</v>
      </c>
      <c r="C11" s="31"/>
    </row>
    <row r="12" spans="1:3">
      <c r="A12" s="31">
        <v>8</v>
      </c>
      <c r="B12" s="49" t="s">
        <v>6</v>
      </c>
      <c r="C12" s="31"/>
    </row>
    <row r="13" spans="1:3">
      <c r="A13" s="31">
        <v>9</v>
      </c>
      <c r="B13" s="49" t="s">
        <v>12</v>
      </c>
      <c r="C13" s="31"/>
    </row>
    <row r="14" spans="1:3">
      <c r="A14" s="31">
        <v>10</v>
      </c>
      <c r="B14" s="49" t="s">
        <v>19</v>
      </c>
      <c r="C14" s="31"/>
    </row>
    <row r="15" spans="1:3">
      <c r="A15" s="31">
        <v>11</v>
      </c>
      <c r="B15" s="49" t="s">
        <v>36</v>
      </c>
      <c r="C15" s="31"/>
    </row>
    <row r="16" spans="1:3">
      <c r="A16" s="31">
        <v>12</v>
      </c>
      <c r="B16" s="3" t="s">
        <v>37</v>
      </c>
      <c r="C16" s="31"/>
    </row>
    <row r="17" spans="1:3">
      <c r="A17" s="31">
        <v>13</v>
      </c>
      <c r="B17" s="31" t="s">
        <v>81</v>
      </c>
      <c r="C17" s="31"/>
    </row>
    <row r="18" spans="1:3">
      <c r="A18" s="31">
        <v>14</v>
      </c>
      <c r="B18" s="31" t="s">
        <v>241</v>
      </c>
      <c r="C18" s="31"/>
    </row>
    <row r="19" spans="1:3">
      <c r="A19" s="31">
        <v>15</v>
      </c>
      <c r="B19" s="31" t="s">
        <v>242</v>
      </c>
      <c r="C19" s="31"/>
    </row>
    <row r="20" spans="1:3">
      <c r="A20" s="31">
        <v>16</v>
      </c>
      <c r="B20" s="31" t="s">
        <v>243</v>
      </c>
      <c r="C20" s="31"/>
    </row>
    <row r="21" spans="1:3">
      <c r="A21" s="31">
        <v>17</v>
      </c>
      <c r="B21" s="31" t="s">
        <v>225</v>
      </c>
      <c r="C21" s="44"/>
    </row>
    <row r="22" spans="1:3">
      <c r="A22" s="31">
        <v>18</v>
      </c>
      <c r="B22" s="31" t="s">
        <v>226</v>
      </c>
      <c r="C22" s="44"/>
    </row>
    <row r="23" spans="1:3">
      <c r="A23" s="31">
        <v>19</v>
      </c>
      <c r="B23" s="31" t="s">
        <v>228</v>
      </c>
      <c r="C23" s="31"/>
    </row>
    <row r="24" spans="1:3">
      <c r="A24" s="31">
        <v>20</v>
      </c>
      <c r="B24" s="31" t="s">
        <v>229</v>
      </c>
      <c r="C24" s="31"/>
    </row>
    <row r="25" spans="1:3">
      <c r="A25" s="31">
        <v>21</v>
      </c>
      <c r="B25" s="31" t="s">
        <v>224</v>
      </c>
      <c r="C25" s="31"/>
    </row>
    <row r="26" spans="1:3">
      <c r="A26" s="54" t="s">
        <v>269</v>
      </c>
      <c r="B26" s="54"/>
      <c r="C26" s="54"/>
    </row>
    <row r="27" spans="1:3">
      <c r="A27" s="31">
        <v>40</v>
      </c>
      <c r="B27" s="31" t="s">
        <v>267</v>
      </c>
      <c r="C27" s="31"/>
    </row>
    <row r="28" spans="1:3">
      <c r="A28" s="31">
        <v>41</v>
      </c>
      <c r="B28" s="31" t="s">
        <v>227</v>
      </c>
      <c r="C28" s="44"/>
    </row>
    <row r="29" spans="1:3">
      <c r="A29" s="34"/>
      <c r="B29" s="34"/>
      <c r="C29" s="55"/>
    </row>
    <row r="30" spans="1:3">
      <c r="A30" s="34"/>
      <c r="B30" s="34"/>
      <c r="C30" s="55"/>
    </row>
    <row r="31" spans="1:3">
      <c r="A31" s="34"/>
      <c r="B31" s="34"/>
      <c r="C31" s="55"/>
    </row>
    <row r="32" spans="1:3">
      <c r="A32" s="34"/>
      <c r="B32" s="34"/>
      <c r="C32" s="55"/>
    </row>
    <row r="33" spans="1:3">
      <c r="A33" s="34"/>
      <c r="B33" s="34"/>
      <c r="C33" s="55"/>
    </row>
    <row r="34" spans="1:3">
      <c r="A34" s="34"/>
      <c r="B34" s="34"/>
      <c r="C34" s="34"/>
    </row>
    <row r="35" spans="1:3">
      <c r="C35" s="36" t="s">
        <v>239</v>
      </c>
    </row>
    <row r="36" spans="1:3">
      <c r="C36" s="36" t="s">
        <v>240</v>
      </c>
    </row>
  </sheetData>
  <mergeCells count="4">
    <mergeCell ref="A26:C26"/>
    <mergeCell ref="A1:C1"/>
    <mergeCell ref="A2:C2"/>
    <mergeCell ref="A3:C3"/>
  </mergeCells>
  <pageMargins left="0.7" right="0.7" top="0.75" bottom="0.5" header="0.3" footer="0.3"/>
  <pageSetup paperSize="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S41"/>
  <sheetViews>
    <sheetView topLeftCell="D4" workbookViewId="0">
      <selection activeCell="Q27" sqref="Q27"/>
    </sheetView>
  </sheetViews>
  <sheetFormatPr defaultColWidth="7.42578125" defaultRowHeight="15"/>
  <cols>
    <col min="2" max="3" width="22.42578125" customWidth="1"/>
    <col min="4" max="4" width="10.7109375" customWidth="1"/>
    <col min="5" max="5" width="29" customWidth="1"/>
    <col min="6" max="6" width="16" customWidth="1"/>
    <col min="7" max="9" width="9.7109375" customWidth="1"/>
    <col min="11" max="11" width="10.42578125" customWidth="1"/>
  </cols>
  <sheetData>
    <row r="1" spans="1:19">
      <c r="A1" s="50" t="s">
        <v>1</v>
      </c>
      <c r="B1" s="50"/>
      <c r="C1" s="50"/>
      <c r="D1" s="50"/>
      <c r="E1" s="50"/>
      <c r="F1" s="50"/>
      <c r="G1" s="50"/>
      <c r="H1" s="50"/>
      <c r="I1" s="50"/>
    </row>
    <row r="2" spans="1:19">
      <c r="A2" s="50" t="s">
        <v>34</v>
      </c>
      <c r="B2" s="50"/>
      <c r="C2" s="50"/>
      <c r="D2" s="50"/>
      <c r="E2" s="50"/>
      <c r="F2" s="50"/>
      <c r="G2" s="50"/>
      <c r="H2" s="50"/>
      <c r="I2" s="50"/>
    </row>
    <row r="3" spans="1:19">
      <c r="A3" s="50" t="s">
        <v>35</v>
      </c>
      <c r="B3" s="50"/>
      <c r="C3" s="50"/>
      <c r="D3" s="50"/>
      <c r="E3" s="50"/>
      <c r="F3" s="50"/>
      <c r="G3" s="50"/>
      <c r="H3" s="50"/>
      <c r="I3" s="50"/>
    </row>
    <row r="4" spans="1:19" ht="49.5" customHeight="1">
      <c r="A4" s="22" t="s">
        <v>10</v>
      </c>
      <c r="B4" s="22" t="s">
        <v>72</v>
      </c>
      <c r="C4" s="22" t="s">
        <v>74</v>
      </c>
      <c r="D4" s="22" t="s">
        <v>73</v>
      </c>
      <c r="E4" s="22" t="s">
        <v>75</v>
      </c>
      <c r="F4" s="22" t="s">
        <v>172</v>
      </c>
      <c r="G4" s="22" t="s">
        <v>77</v>
      </c>
      <c r="H4" s="22" t="s">
        <v>15</v>
      </c>
      <c r="I4" s="22" t="s">
        <v>16</v>
      </c>
    </row>
    <row r="5" spans="1:19" ht="102" customHeight="1">
      <c r="A5" s="30">
        <v>1</v>
      </c>
      <c r="B5" s="3" t="s">
        <v>76</v>
      </c>
      <c r="C5" s="38">
        <v>670</v>
      </c>
      <c r="D5" s="30">
        <v>1550</v>
      </c>
      <c r="E5" s="3" t="s">
        <v>148</v>
      </c>
      <c r="F5" s="3">
        <v>420</v>
      </c>
      <c r="G5" s="3">
        <v>2766</v>
      </c>
      <c r="H5" s="3"/>
      <c r="I5" s="3"/>
      <c r="L5" s="16">
        <v>330</v>
      </c>
      <c r="M5" s="16">
        <v>70</v>
      </c>
      <c r="N5" s="16">
        <v>100</v>
      </c>
      <c r="O5" s="16">
        <v>100</v>
      </c>
      <c r="P5" s="16">
        <v>20</v>
      </c>
      <c r="Q5" s="16">
        <v>50</v>
      </c>
      <c r="R5" s="16"/>
      <c r="S5" s="16"/>
    </row>
    <row r="6" spans="1:19">
      <c r="A6" s="30"/>
      <c r="B6" s="3" t="s">
        <v>78</v>
      </c>
      <c r="C6" s="38"/>
      <c r="D6" s="30">
        <v>400</v>
      </c>
      <c r="E6" s="3"/>
      <c r="F6" s="3"/>
      <c r="G6" s="3">
        <v>400</v>
      </c>
      <c r="H6" s="3"/>
      <c r="I6" s="3"/>
      <c r="L6" s="16">
        <v>3000</v>
      </c>
      <c r="M6" s="16"/>
      <c r="N6" s="16"/>
      <c r="O6" s="16"/>
      <c r="P6" s="16"/>
      <c r="Q6" s="16"/>
      <c r="R6" s="16"/>
      <c r="S6" s="16"/>
    </row>
    <row r="7" spans="1:19">
      <c r="A7" s="30">
        <v>2</v>
      </c>
      <c r="B7" s="30" t="s">
        <v>3</v>
      </c>
      <c r="C7" s="38">
        <v>2485</v>
      </c>
      <c r="D7" s="30">
        <v>3213</v>
      </c>
      <c r="E7" s="3" t="s">
        <v>145</v>
      </c>
      <c r="F7" s="3">
        <v>160</v>
      </c>
      <c r="G7" s="30">
        <v>5895</v>
      </c>
      <c r="H7" s="30"/>
      <c r="I7" s="30"/>
      <c r="L7" s="16">
        <v>2000</v>
      </c>
      <c r="M7" s="16">
        <v>40</v>
      </c>
      <c r="N7" s="16">
        <v>300</v>
      </c>
      <c r="O7" s="16">
        <v>45</v>
      </c>
      <c r="P7" s="16">
        <v>100</v>
      </c>
      <c r="Q7" s="16"/>
      <c r="R7" s="16"/>
      <c r="S7" s="16"/>
    </row>
    <row r="8" spans="1:19">
      <c r="A8" s="30">
        <v>3</v>
      </c>
      <c r="B8" s="30" t="s">
        <v>4</v>
      </c>
      <c r="C8" s="38">
        <v>145</v>
      </c>
      <c r="D8" s="30">
        <v>560</v>
      </c>
      <c r="E8" s="30"/>
      <c r="F8" s="38">
        <v>222</v>
      </c>
      <c r="G8" s="30">
        <v>927</v>
      </c>
      <c r="H8" s="30"/>
      <c r="I8" s="30"/>
      <c r="L8" s="16">
        <v>35</v>
      </c>
      <c r="M8" s="16">
        <v>10</v>
      </c>
      <c r="N8" s="16"/>
      <c r="O8" s="16"/>
      <c r="P8" s="16"/>
      <c r="Q8" s="16"/>
      <c r="R8" s="16"/>
      <c r="S8" s="16"/>
    </row>
    <row r="9" spans="1:19" ht="30">
      <c r="A9" s="30">
        <v>4</v>
      </c>
      <c r="B9" s="30" t="s">
        <v>5</v>
      </c>
      <c r="C9" s="38">
        <v>170</v>
      </c>
      <c r="D9" s="30">
        <v>680</v>
      </c>
      <c r="E9" s="3" t="s">
        <v>144</v>
      </c>
      <c r="F9" s="3"/>
      <c r="G9" s="30">
        <v>860</v>
      </c>
      <c r="H9" s="30"/>
      <c r="I9" s="30"/>
      <c r="L9" s="16">
        <v>2000</v>
      </c>
      <c r="M9" s="16">
        <v>50</v>
      </c>
      <c r="N9" s="16">
        <v>100</v>
      </c>
      <c r="O9" s="16">
        <v>20</v>
      </c>
      <c r="P9" s="16"/>
      <c r="Q9" s="16"/>
      <c r="R9" s="16"/>
      <c r="S9" s="16"/>
    </row>
    <row r="10" spans="1:19">
      <c r="A10" s="30">
        <v>5</v>
      </c>
      <c r="B10" s="30" t="s">
        <v>6</v>
      </c>
      <c r="C10" s="38"/>
      <c r="D10" s="30">
        <v>12</v>
      </c>
      <c r="E10" s="30"/>
      <c r="F10" s="38"/>
      <c r="G10" s="30">
        <v>12</v>
      </c>
      <c r="H10" s="30"/>
      <c r="I10" s="30"/>
      <c r="L10" s="16"/>
      <c r="M10" s="16"/>
      <c r="N10" s="16"/>
      <c r="O10" s="16"/>
      <c r="P10" s="16"/>
      <c r="Q10" s="16"/>
      <c r="R10" s="16"/>
      <c r="S10" s="16"/>
    </row>
    <row r="11" spans="1:19">
      <c r="A11" s="30">
        <v>6</v>
      </c>
      <c r="B11" s="30" t="s">
        <v>12</v>
      </c>
      <c r="C11" s="38">
        <v>10000</v>
      </c>
      <c r="D11" s="30">
        <v>28500</v>
      </c>
      <c r="E11" s="3" t="s">
        <v>85</v>
      </c>
      <c r="F11" s="3"/>
      <c r="G11" s="30">
        <v>38540</v>
      </c>
      <c r="H11" s="30"/>
      <c r="I11" s="3"/>
      <c r="L11" s="16">
        <v>3000</v>
      </c>
      <c r="M11" s="16">
        <v>1000</v>
      </c>
      <c r="N11" s="16">
        <v>2000</v>
      </c>
      <c r="O11" s="16">
        <v>5000</v>
      </c>
      <c r="P11" s="16">
        <v>2500</v>
      </c>
      <c r="Q11" s="16">
        <v>964</v>
      </c>
      <c r="R11" s="16">
        <v>2000</v>
      </c>
      <c r="S11" s="16"/>
    </row>
    <row r="12" spans="1:19">
      <c r="A12" s="30">
        <v>8</v>
      </c>
      <c r="B12" s="30" t="s">
        <v>19</v>
      </c>
      <c r="C12" s="38">
        <v>154</v>
      </c>
      <c r="D12" s="30">
        <v>550</v>
      </c>
      <c r="E12" s="30"/>
      <c r="F12" s="38"/>
      <c r="G12" s="30">
        <v>704</v>
      </c>
      <c r="H12" s="30"/>
      <c r="I12" s="30"/>
      <c r="L12" s="16">
        <v>50</v>
      </c>
      <c r="M12" s="16">
        <v>100</v>
      </c>
      <c r="N12" s="16">
        <v>32</v>
      </c>
      <c r="O12" s="16">
        <v>22</v>
      </c>
      <c r="P12" s="16"/>
      <c r="Q12" s="16"/>
      <c r="R12" s="16"/>
      <c r="S12" s="16"/>
    </row>
    <row r="13" spans="1:19">
      <c r="A13" s="30">
        <v>9</v>
      </c>
      <c r="B13" s="30" t="s">
        <v>36</v>
      </c>
      <c r="C13" s="31">
        <v>167</v>
      </c>
      <c r="D13" s="7">
        <v>2250</v>
      </c>
      <c r="E13" s="31" t="s">
        <v>149</v>
      </c>
      <c r="F13" s="31">
        <v>63</v>
      </c>
      <c r="G13" s="31">
        <v>2480</v>
      </c>
      <c r="H13" s="31"/>
      <c r="I13" s="31"/>
      <c r="J13">
        <v>3155</v>
      </c>
      <c r="L13" s="16">
        <v>100</v>
      </c>
      <c r="M13" s="16">
        <v>7</v>
      </c>
      <c r="N13" s="16">
        <v>10</v>
      </c>
      <c r="O13" s="16">
        <v>20</v>
      </c>
      <c r="P13" s="16">
        <v>10</v>
      </c>
      <c r="Q13" s="16">
        <v>20</v>
      </c>
      <c r="R13" s="16"/>
      <c r="S13" s="16"/>
    </row>
    <row r="14" spans="1:19">
      <c r="A14" s="30">
        <v>10</v>
      </c>
      <c r="B14" s="3" t="s">
        <v>37</v>
      </c>
      <c r="C14" s="38"/>
      <c r="D14" s="30">
        <v>57000</v>
      </c>
      <c r="E14" s="30"/>
      <c r="F14" s="38"/>
      <c r="G14" s="30">
        <v>57000</v>
      </c>
      <c r="H14" s="30"/>
      <c r="I14" s="30"/>
    </row>
    <row r="15" spans="1:19">
      <c r="A15" s="30">
        <v>11</v>
      </c>
      <c r="B15" s="3" t="s">
        <v>38</v>
      </c>
      <c r="C15" s="3"/>
      <c r="D15" s="3">
        <v>207</v>
      </c>
      <c r="E15" s="3"/>
      <c r="F15" s="3"/>
      <c r="G15" s="3">
        <v>207</v>
      </c>
      <c r="H15" s="3"/>
      <c r="I15" s="3"/>
    </row>
    <row r="16" spans="1:19">
      <c r="A16" s="30">
        <v>12</v>
      </c>
      <c r="B16" s="3" t="s">
        <v>86</v>
      </c>
      <c r="C16" s="3"/>
      <c r="D16" s="3">
        <v>150</v>
      </c>
      <c r="E16" s="3"/>
      <c r="F16" s="3"/>
      <c r="G16" s="3">
        <v>150</v>
      </c>
      <c r="H16" s="3"/>
      <c r="I16" s="3"/>
    </row>
    <row r="17" spans="1:18">
      <c r="A17" s="30">
        <v>13</v>
      </c>
      <c r="B17" s="3" t="s">
        <v>40</v>
      </c>
      <c r="C17" s="3">
        <v>110</v>
      </c>
      <c r="D17" s="31">
        <v>8000</v>
      </c>
      <c r="E17" s="3"/>
      <c r="F17" s="3"/>
      <c r="G17" s="3">
        <v>8110</v>
      </c>
      <c r="H17" s="3"/>
      <c r="I17" s="3"/>
      <c r="L17">
        <v>10</v>
      </c>
      <c r="M17">
        <v>50</v>
      </c>
    </row>
    <row r="18" spans="1:18">
      <c r="A18" s="7">
        <v>14</v>
      </c>
      <c r="B18" s="32" t="s">
        <v>79</v>
      </c>
      <c r="C18" s="31">
        <v>110</v>
      </c>
      <c r="D18" s="32"/>
      <c r="E18" s="31"/>
      <c r="F18" s="31"/>
      <c r="G18" s="31">
        <v>110</v>
      </c>
      <c r="H18" s="31"/>
      <c r="I18" s="31"/>
      <c r="L18">
        <v>100</v>
      </c>
      <c r="M18">
        <v>50</v>
      </c>
    </row>
    <row r="19" spans="1:18">
      <c r="A19" s="7">
        <v>15</v>
      </c>
      <c r="B19" s="32" t="s">
        <v>80</v>
      </c>
      <c r="C19" s="31">
        <v>1500</v>
      </c>
      <c r="D19" s="31"/>
      <c r="E19" s="31"/>
      <c r="F19" s="31"/>
      <c r="G19" s="32">
        <v>1500</v>
      </c>
      <c r="H19" s="32"/>
      <c r="I19" s="32"/>
      <c r="L19">
        <v>500</v>
      </c>
    </row>
    <row r="20" spans="1:18" ht="30">
      <c r="A20" s="31">
        <v>16</v>
      </c>
      <c r="B20" s="31" t="s">
        <v>81</v>
      </c>
      <c r="C20" s="31"/>
      <c r="D20" s="31">
        <v>100</v>
      </c>
      <c r="E20" s="3" t="s">
        <v>150</v>
      </c>
      <c r="F20" s="31"/>
      <c r="G20" s="31">
        <v>125</v>
      </c>
      <c r="H20" s="31"/>
      <c r="I20" s="31"/>
    </row>
    <row r="21" spans="1:18">
      <c r="A21" s="31">
        <v>17</v>
      </c>
      <c r="B21" s="31" t="s">
        <v>146</v>
      </c>
      <c r="C21" s="31"/>
      <c r="D21" s="31"/>
      <c r="E21" s="31"/>
      <c r="F21" s="31">
        <v>200</v>
      </c>
      <c r="G21" s="31"/>
      <c r="H21" s="31"/>
      <c r="I21" s="31"/>
      <c r="L21">
        <v>2000</v>
      </c>
      <c r="M21">
        <v>800</v>
      </c>
      <c r="N21">
        <v>200</v>
      </c>
      <c r="O21">
        <v>10000</v>
      </c>
      <c r="P21">
        <v>200</v>
      </c>
      <c r="Q21">
        <v>100</v>
      </c>
      <c r="R21">
        <v>100</v>
      </c>
    </row>
    <row r="22" spans="1:18">
      <c r="A22" s="31">
        <v>18</v>
      </c>
      <c r="B22" s="31" t="s">
        <v>87</v>
      </c>
      <c r="C22" s="31"/>
      <c r="D22" s="31"/>
      <c r="E22" s="31" t="s">
        <v>151</v>
      </c>
      <c r="F22" s="31">
        <v>218</v>
      </c>
      <c r="G22" s="31"/>
      <c r="H22" s="31"/>
      <c r="I22" s="31"/>
      <c r="L22">
        <v>3000</v>
      </c>
      <c r="M22">
        <v>1000</v>
      </c>
      <c r="N22">
        <v>200</v>
      </c>
      <c r="O22">
        <v>300</v>
      </c>
      <c r="P22">
        <v>50</v>
      </c>
      <c r="Q22">
        <v>100</v>
      </c>
    </row>
    <row r="23" spans="1:18">
      <c r="A23" s="31">
        <v>19</v>
      </c>
      <c r="B23" s="31" t="s">
        <v>147</v>
      </c>
      <c r="C23" s="31"/>
      <c r="D23" s="31">
        <v>2000</v>
      </c>
      <c r="E23" s="31"/>
      <c r="F23" s="31">
        <v>58</v>
      </c>
      <c r="G23" s="31"/>
      <c r="H23" s="31"/>
      <c r="I23" s="31"/>
    </row>
    <row r="24" spans="1:18">
      <c r="A24" s="31">
        <v>20</v>
      </c>
      <c r="B24" s="31" t="s">
        <v>152</v>
      </c>
      <c r="C24" s="31">
        <v>5</v>
      </c>
      <c r="D24" s="31"/>
      <c r="E24" s="31"/>
      <c r="F24" s="31"/>
      <c r="G24" s="31"/>
      <c r="H24" s="31"/>
      <c r="I24" s="31"/>
    </row>
    <row r="25" spans="1:18">
      <c r="A25" s="31">
        <v>21</v>
      </c>
      <c r="B25" s="31" t="s">
        <v>153</v>
      </c>
      <c r="C25" s="31">
        <v>6</v>
      </c>
      <c r="D25" s="31"/>
      <c r="E25" s="31"/>
      <c r="F25" s="31"/>
      <c r="G25" s="31"/>
      <c r="H25" s="31"/>
      <c r="I25" s="31"/>
    </row>
    <row r="26" spans="1:18">
      <c r="A26" s="31">
        <v>22</v>
      </c>
      <c r="B26" s="31" t="s">
        <v>154</v>
      </c>
      <c r="C26" s="31">
        <v>58</v>
      </c>
      <c r="D26" s="31"/>
      <c r="E26" s="31"/>
      <c r="F26" s="31"/>
      <c r="G26" s="31"/>
      <c r="H26" s="31"/>
      <c r="I26" s="31"/>
    </row>
    <row r="27" spans="1:18">
      <c r="A27" s="31"/>
      <c r="B27" s="31" t="s">
        <v>161</v>
      </c>
      <c r="C27" s="31">
        <v>16</v>
      </c>
      <c r="D27" s="31"/>
      <c r="E27" s="31"/>
      <c r="F27" s="31"/>
      <c r="G27" s="31"/>
      <c r="H27" s="31"/>
      <c r="I27" s="31"/>
    </row>
    <row r="28" spans="1:18">
      <c r="A28" s="31"/>
      <c r="B28" s="31" t="s">
        <v>163</v>
      </c>
      <c r="C28" s="31">
        <v>20</v>
      </c>
      <c r="D28" s="31"/>
      <c r="E28" s="31"/>
      <c r="F28" s="31"/>
      <c r="G28" s="31"/>
      <c r="H28" s="31"/>
      <c r="I28" s="31"/>
    </row>
    <row r="29" spans="1:18">
      <c r="A29" s="31">
        <v>23</v>
      </c>
      <c r="B29" s="16" t="s">
        <v>155</v>
      </c>
      <c r="C29" s="31" t="s">
        <v>156</v>
      </c>
      <c r="D29" s="16"/>
      <c r="E29" s="16"/>
      <c r="F29" s="16"/>
      <c r="G29" s="16"/>
      <c r="H29" s="16"/>
      <c r="I29" s="16"/>
    </row>
    <row r="30" spans="1:18">
      <c r="A30" s="31">
        <v>24</v>
      </c>
      <c r="B30" s="16" t="s">
        <v>157</v>
      </c>
      <c r="C30" s="31" t="s">
        <v>162</v>
      </c>
      <c r="D30" s="16"/>
      <c r="E30" s="16"/>
      <c r="F30" s="16"/>
      <c r="G30" s="16"/>
      <c r="H30" s="16"/>
      <c r="I30" s="16"/>
    </row>
    <row r="31" spans="1:18">
      <c r="A31" s="31">
        <v>25</v>
      </c>
      <c r="B31" s="16" t="s">
        <v>158</v>
      </c>
      <c r="C31" s="31">
        <v>1000</v>
      </c>
      <c r="D31" s="16"/>
      <c r="E31" s="16"/>
      <c r="F31" s="16"/>
      <c r="G31" s="16"/>
      <c r="H31" s="16"/>
      <c r="I31" s="16"/>
    </row>
    <row r="32" spans="1:18">
      <c r="A32" s="31">
        <v>26</v>
      </c>
      <c r="B32" s="16" t="s">
        <v>159</v>
      </c>
      <c r="C32" s="31">
        <v>500</v>
      </c>
      <c r="D32" s="16"/>
      <c r="E32" s="16"/>
      <c r="F32" s="16"/>
      <c r="G32" s="16"/>
      <c r="H32" s="16"/>
      <c r="I32" s="16"/>
    </row>
    <row r="33" spans="1:9">
      <c r="A33" s="31">
        <v>27</v>
      </c>
      <c r="B33" s="16" t="s">
        <v>160</v>
      </c>
      <c r="C33" s="31">
        <v>1000</v>
      </c>
      <c r="D33" s="16"/>
      <c r="E33" s="16"/>
      <c r="F33" s="16"/>
      <c r="G33" s="16"/>
      <c r="H33" s="16"/>
      <c r="I33" s="16"/>
    </row>
    <row r="34" spans="1:9">
      <c r="A34" s="31">
        <v>28</v>
      </c>
      <c r="B34" s="16" t="s">
        <v>164</v>
      </c>
      <c r="C34" s="31">
        <v>30</v>
      </c>
      <c r="D34" s="16"/>
      <c r="E34" s="16"/>
      <c r="F34" s="16"/>
      <c r="G34" s="16"/>
      <c r="H34" s="16"/>
      <c r="I34" s="16"/>
    </row>
    <row r="35" spans="1:9">
      <c r="A35" s="31">
        <v>29</v>
      </c>
      <c r="B35" s="16" t="s">
        <v>165</v>
      </c>
      <c r="C35" s="31">
        <v>32</v>
      </c>
      <c r="D35" s="16"/>
      <c r="E35" s="16"/>
      <c r="F35" s="16"/>
      <c r="G35" s="16"/>
      <c r="H35" s="16"/>
      <c r="I35" s="16"/>
    </row>
    <row r="36" spans="1:9">
      <c r="A36" s="16"/>
      <c r="B36" s="39" t="s">
        <v>166</v>
      </c>
      <c r="C36" s="31">
        <v>200</v>
      </c>
      <c r="D36" s="16"/>
      <c r="E36" s="16"/>
      <c r="F36" s="16"/>
      <c r="G36" s="16"/>
      <c r="H36" s="16"/>
      <c r="I36" s="16"/>
    </row>
    <row r="37" spans="1:9">
      <c r="A37" s="16"/>
      <c r="B37" s="39" t="s">
        <v>167</v>
      </c>
      <c r="C37" s="31">
        <v>500</v>
      </c>
      <c r="D37" s="16"/>
      <c r="E37" s="16"/>
      <c r="F37" s="16"/>
      <c r="G37" s="16"/>
      <c r="H37" s="16"/>
      <c r="I37" s="16"/>
    </row>
    <row r="38" spans="1:9">
      <c r="A38" s="16"/>
      <c r="B38" s="39" t="s">
        <v>168</v>
      </c>
      <c r="C38" s="31">
        <v>220</v>
      </c>
      <c r="D38" s="16"/>
      <c r="E38" s="16"/>
      <c r="F38" s="16"/>
      <c r="G38" s="16"/>
      <c r="H38" s="16"/>
      <c r="I38" s="16"/>
    </row>
    <row r="39" spans="1:9">
      <c r="A39" s="16"/>
      <c r="B39" s="39" t="s">
        <v>169</v>
      </c>
      <c r="C39" s="31">
        <v>5000</v>
      </c>
      <c r="D39" s="16"/>
      <c r="E39" s="16"/>
      <c r="F39" s="16"/>
      <c r="G39" s="16"/>
      <c r="H39" s="16"/>
      <c r="I39" s="16"/>
    </row>
    <row r="40" spans="1:9">
      <c r="A40" s="16"/>
      <c r="B40" s="39" t="s">
        <v>170</v>
      </c>
      <c r="C40" s="31">
        <v>35</v>
      </c>
      <c r="D40" s="16"/>
      <c r="E40" s="16"/>
      <c r="F40" s="16"/>
      <c r="G40" s="16"/>
      <c r="H40" s="16"/>
      <c r="I40" s="16"/>
    </row>
    <row r="41" spans="1:9">
      <c r="A41" s="16"/>
      <c r="B41" s="39" t="s">
        <v>171</v>
      </c>
      <c r="C41" s="31">
        <v>2</v>
      </c>
      <c r="D41" s="16"/>
      <c r="E41" s="16"/>
      <c r="F41" s="16"/>
      <c r="G41" s="16"/>
      <c r="H41" s="16"/>
      <c r="I41" s="16"/>
    </row>
  </sheetData>
  <mergeCells count="3">
    <mergeCell ref="A1:I1"/>
    <mergeCell ref="A2:I2"/>
    <mergeCell ref="A3:I3"/>
  </mergeCells>
  <pageMargins left="0.7" right="0.7" top="0.75" bottom="0.75" header="0.3" footer="0.3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100"/>
  <sheetViews>
    <sheetView workbookViewId="0">
      <selection activeCell="E63" sqref="E63"/>
    </sheetView>
  </sheetViews>
  <sheetFormatPr defaultRowHeight="15"/>
  <cols>
    <col min="1" max="1" width="9.140625" style="36"/>
    <col min="2" max="2" width="50" style="36" customWidth="1"/>
    <col min="3" max="3" width="25.7109375" customWidth="1"/>
  </cols>
  <sheetData>
    <row r="1" spans="1:3">
      <c r="A1" s="50" t="s">
        <v>143</v>
      </c>
      <c r="B1" s="50"/>
      <c r="C1" s="50"/>
    </row>
    <row r="2" spans="1:3">
      <c r="A2" s="50" t="s">
        <v>34</v>
      </c>
      <c r="B2" s="50"/>
      <c r="C2" s="50"/>
    </row>
    <row r="3" spans="1:3">
      <c r="A3" s="50" t="s">
        <v>35</v>
      </c>
      <c r="B3" s="50"/>
      <c r="C3" s="50"/>
    </row>
    <row r="4" spans="1:3">
      <c r="A4" s="22" t="s">
        <v>10</v>
      </c>
      <c r="B4" s="22" t="s">
        <v>91</v>
      </c>
      <c r="C4" s="22" t="s">
        <v>82</v>
      </c>
    </row>
    <row r="5" spans="1:3">
      <c r="A5" s="31">
        <v>1</v>
      </c>
      <c r="B5" s="3" t="s">
        <v>76</v>
      </c>
      <c r="C5" s="31"/>
    </row>
    <row r="6" spans="1:3">
      <c r="A6" s="31">
        <v>2</v>
      </c>
      <c r="B6" s="3" t="s">
        <v>78</v>
      </c>
      <c r="C6" s="31"/>
    </row>
    <row r="7" spans="1:3">
      <c r="A7" s="31">
        <v>3</v>
      </c>
      <c r="B7" s="35" t="s">
        <v>3</v>
      </c>
      <c r="C7" s="31"/>
    </row>
    <row r="8" spans="1:3">
      <c r="A8" s="31">
        <v>4</v>
      </c>
      <c r="B8" s="35" t="s">
        <v>4</v>
      </c>
      <c r="C8" s="31"/>
    </row>
    <row r="9" spans="1:3">
      <c r="A9" s="31">
        <v>5</v>
      </c>
      <c r="B9" s="35" t="s">
        <v>5</v>
      </c>
      <c r="C9" s="31"/>
    </row>
    <row r="10" spans="1:3">
      <c r="A10" s="31">
        <v>6</v>
      </c>
      <c r="B10" s="35" t="s">
        <v>6</v>
      </c>
      <c r="C10" s="31"/>
    </row>
    <row r="11" spans="1:3">
      <c r="A11" s="31">
        <v>7</v>
      </c>
      <c r="B11" s="35" t="s">
        <v>12</v>
      </c>
      <c r="C11" s="31"/>
    </row>
    <row r="12" spans="1:3">
      <c r="A12" s="31">
        <v>8</v>
      </c>
      <c r="B12" s="35" t="s">
        <v>19</v>
      </c>
      <c r="C12" s="31"/>
    </row>
    <row r="13" spans="1:3">
      <c r="A13" s="31">
        <v>9</v>
      </c>
      <c r="B13" s="35" t="s">
        <v>36</v>
      </c>
      <c r="C13" s="31"/>
    </row>
    <row r="14" spans="1:3">
      <c r="A14" s="31">
        <v>10</v>
      </c>
      <c r="B14" s="3" t="s">
        <v>37</v>
      </c>
      <c r="C14" s="31"/>
    </row>
    <row r="15" spans="1:3">
      <c r="A15" s="31">
        <v>11</v>
      </c>
      <c r="B15" s="3" t="s">
        <v>38</v>
      </c>
      <c r="C15" s="31"/>
    </row>
    <row r="16" spans="1:3">
      <c r="A16" s="31">
        <v>12</v>
      </c>
      <c r="B16" s="3" t="s">
        <v>86</v>
      </c>
      <c r="C16" s="31"/>
    </row>
    <row r="17" spans="1:3">
      <c r="A17" s="31">
        <v>13</v>
      </c>
      <c r="B17" s="3" t="s">
        <v>40</v>
      </c>
      <c r="C17" s="31"/>
    </row>
    <row r="18" spans="1:3">
      <c r="A18" s="31">
        <v>14</v>
      </c>
      <c r="B18" s="32" t="s">
        <v>79</v>
      </c>
      <c r="C18" s="31"/>
    </row>
    <row r="19" spans="1:3">
      <c r="A19" s="31">
        <v>15</v>
      </c>
      <c r="B19" s="32" t="s">
        <v>80</v>
      </c>
      <c r="C19" s="31"/>
    </row>
    <row r="20" spans="1:3">
      <c r="A20" s="31">
        <v>16</v>
      </c>
      <c r="B20" s="31" t="s">
        <v>81</v>
      </c>
      <c r="C20" s="31"/>
    </row>
    <row r="21" spans="1:3">
      <c r="A21" s="31">
        <v>17</v>
      </c>
      <c r="B21" s="35" t="s">
        <v>13</v>
      </c>
      <c r="C21" s="31"/>
    </row>
    <row r="22" spans="1:3">
      <c r="A22" s="31">
        <v>18</v>
      </c>
      <c r="B22" s="31" t="s">
        <v>30</v>
      </c>
      <c r="C22" s="31"/>
    </row>
    <row r="23" spans="1:3">
      <c r="A23" s="31">
        <v>19</v>
      </c>
      <c r="B23" s="31" t="s">
        <v>87</v>
      </c>
      <c r="C23" s="31"/>
    </row>
    <row r="24" spans="1:3">
      <c r="A24" s="31">
        <v>20</v>
      </c>
      <c r="B24" s="31" t="s">
        <v>88</v>
      </c>
      <c r="C24" s="31"/>
    </row>
    <row r="25" spans="1:3">
      <c r="A25" s="31">
        <v>21</v>
      </c>
      <c r="B25" s="31" t="s">
        <v>89</v>
      </c>
      <c r="C25" s="31"/>
    </row>
    <row r="26" spans="1:3">
      <c r="A26" s="31">
        <v>22</v>
      </c>
      <c r="B26" s="31" t="s">
        <v>90</v>
      </c>
      <c r="C26" s="31"/>
    </row>
    <row r="27" spans="1:3">
      <c r="A27" s="31">
        <v>23</v>
      </c>
      <c r="B27" s="31" t="s">
        <v>44</v>
      </c>
      <c r="C27" s="31"/>
    </row>
    <row r="28" spans="1:3">
      <c r="A28" s="31">
        <v>24</v>
      </c>
      <c r="B28" s="31" t="s">
        <v>45</v>
      </c>
      <c r="C28" s="31"/>
    </row>
    <row r="29" spans="1:3">
      <c r="A29" s="31">
        <v>25</v>
      </c>
      <c r="B29" s="31" t="s">
        <v>119</v>
      </c>
      <c r="C29" s="31"/>
    </row>
    <row r="30" spans="1:3">
      <c r="A30" s="31">
        <v>26</v>
      </c>
      <c r="B30" s="31" t="s">
        <v>120</v>
      </c>
      <c r="C30" s="31"/>
    </row>
    <row r="31" spans="1:3">
      <c r="A31" s="31">
        <v>27</v>
      </c>
      <c r="B31" s="31" t="s">
        <v>121</v>
      </c>
      <c r="C31" s="31"/>
    </row>
    <row r="32" spans="1:3">
      <c r="A32" s="31">
        <v>28</v>
      </c>
      <c r="B32" s="31" t="s">
        <v>122</v>
      </c>
      <c r="C32" s="31"/>
    </row>
    <row r="33" spans="1:3">
      <c r="A33" s="31">
        <v>29</v>
      </c>
      <c r="B33" s="31" t="s">
        <v>127</v>
      </c>
      <c r="C33" s="31"/>
    </row>
    <row r="34" spans="1:3">
      <c r="A34" s="31">
        <v>30</v>
      </c>
      <c r="B34" s="31" t="s">
        <v>128</v>
      </c>
      <c r="C34" s="31"/>
    </row>
    <row r="35" spans="1:3">
      <c r="A35" s="22" t="s">
        <v>10</v>
      </c>
      <c r="B35" s="22" t="s">
        <v>92</v>
      </c>
      <c r="C35" s="22" t="s">
        <v>82</v>
      </c>
    </row>
    <row r="36" spans="1:3" ht="15.75">
      <c r="A36" s="31">
        <v>31</v>
      </c>
      <c r="B36" s="37" t="s">
        <v>93</v>
      </c>
      <c r="C36" s="31"/>
    </row>
    <row r="37" spans="1:3" ht="15.75">
      <c r="A37" s="31">
        <v>32</v>
      </c>
      <c r="B37" s="37" t="s">
        <v>94</v>
      </c>
      <c r="C37" s="31"/>
    </row>
    <row r="38" spans="1:3" ht="15.75">
      <c r="A38" s="31">
        <v>33</v>
      </c>
      <c r="B38" s="37" t="s">
        <v>115</v>
      </c>
      <c r="C38" s="31"/>
    </row>
    <row r="39" spans="1:3" ht="15.75">
      <c r="A39" s="31">
        <v>34</v>
      </c>
      <c r="B39" s="37" t="s">
        <v>116</v>
      </c>
      <c r="C39" s="31"/>
    </row>
    <row r="40" spans="1:3" ht="15.75">
      <c r="A40" s="31">
        <v>35</v>
      </c>
      <c r="B40" s="37" t="s">
        <v>117</v>
      </c>
      <c r="C40" s="31"/>
    </row>
    <row r="41" spans="1:3" ht="15.75">
      <c r="A41" s="31">
        <v>36</v>
      </c>
      <c r="B41" s="37" t="s">
        <v>118</v>
      </c>
      <c r="C41" s="31"/>
    </row>
    <row r="42" spans="1:3" ht="15.75">
      <c r="A42" s="31">
        <v>37</v>
      </c>
      <c r="B42" s="37" t="s">
        <v>112</v>
      </c>
      <c r="C42" s="31"/>
    </row>
    <row r="43" spans="1:3" ht="15.75">
      <c r="A43" s="31">
        <v>38</v>
      </c>
      <c r="B43" s="37" t="s">
        <v>114</v>
      </c>
      <c r="C43" s="31"/>
    </row>
    <row r="44" spans="1:3" ht="15.75">
      <c r="A44" s="31">
        <v>39</v>
      </c>
      <c r="B44" s="37" t="s">
        <v>113</v>
      </c>
      <c r="C44" s="31"/>
    </row>
    <row r="45" spans="1:3" ht="15.75">
      <c r="A45" s="31">
        <v>40</v>
      </c>
      <c r="B45" s="37" t="s">
        <v>95</v>
      </c>
      <c r="C45" s="31"/>
    </row>
    <row r="46" spans="1:3" ht="15.75">
      <c r="A46" s="31">
        <v>41</v>
      </c>
      <c r="B46" s="37" t="s">
        <v>96</v>
      </c>
      <c r="C46" s="31"/>
    </row>
    <row r="47" spans="1:3" ht="15.75">
      <c r="A47" s="31">
        <v>42</v>
      </c>
      <c r="B47" s="37" t="s">
        <v>97</v>
      </c>
      <c r="C47" s="31"/>
    </row>
    <row r="48" spans="1:3">
      <c r="A48" s="31">
        <v>43</v>
      </c>
      <c r="B48" s="31" t="s">
        <v>98</v>
      </c>
      <c r="C48" s="31"/>
    </row>
    <row r="49" spans="1:3">
      <c r="A49" s="31">
        <v>44</v>
      </c>
      <c r="B49" s="31" t="s">
        <v>99</v>
      </c>
      <c r="C49" s="31"/>
    </row>
    <row r="50" spans="1:3">
      <c r="A50" s="31">
        <v>45</v>
      </c>
      <c r="B50" s="31" t="s">
        <v>100</v>
      </c>
      <c r="C50" s="31"/>
    </row>
    <row r="51" spans="1:3">
      <c r="A51" s="31">
        <v>46</v>
      </c>
      <c r="B51" s="31" t="s">
        <v>101</v>
      </c>
      <c r="C51" s="31"/>
    </row>
    <row r="52" spans="1:3">
      <c r="A52" s="31">
        <v>47</v>
      </c>
      <c r="B52" s="31" t="s">
        <v>102</v>
      </c>
      <c r="C52" s="31"/>
    </row>
    <row r="53" spans="1:3">
      <c r="A53" s="31">
        <v>48</v>
      </c>
      <c r="B53" s="31" t="s">
        <v>103</v>
      </c>
      <c r="C53" s="31"/>
    </row>
    <row r="54" spans="1:3">
      <c r="A54" s="31">
        <v>49</v>
      </c>
      <c r="B54" s="31" t="s">
        <v>104</v>
      </c>
      <c r="C54" s="31"/>
    </row>
    <row r="55" spans="1:3">
      <c r="A55" s="31">
        <v>50</v>
      </c>
      <c r="B55" s="31" t="s">
        <v>105</v>
      </c>
      <c r="C55" s="31"/>
    </row>
    <row r="56" spans="1:3">
      <c r="A56" s="31">
        <v>51</v>
      </c>
      <c r="B56" s="31" t="s">
        <v>106</v>
      </c>
      <c r="C56" s="31"/>
    </row>
    <row r="57" spans="1:3">
      <c r="A57" s="31">
        <v>52</v>
      </c>
      <c r="B57" s="31" t="s">
        <v>107</v>
      </c>
      <c r="C57" s="31"/>
    </row>
    <row r="58" spans="1:3">
      <c r="A58" s="31">
        <v>53</v>
      </c>
      <c r="B58" s="31" t="s">
        <v>108</v>
      </c>
      <c r="C58" s="31"/>
    </row>
    <row r="59" spans="1:3">
      <c r="A59" s="31">
        <v>54</v>
      </c>
      <c r="B59" s="31" t="s">
        <v>109</v>
      </c>
      <c r="C59" s="31"/>
    </row>
    <row r="60" spans="1:3" ht="13.5" customHeight="1">
      <c r="A60" s="31">
        <v>55</v>
      </c>
      <c r="B60" s="31" t="s">
        <v>110</v>
      </c>
      <c r="C60" s="31"/>
    </row>
    <row r="61" spans="1:3" ht="13.5" customHeight="1">
      <c r="A61" s="31"/>
      <c r="B61" s="31"/>
      <c r="C61" s="31"/>
    </row>
    <row r="62" spans="1:3">
      <c r="A62" s="31"/>
      <c r="B62" s="31"/>
      <c r="C62" s="31"/>
    </row>
    <row r="63" spans="1:3">
      <c r="A63" s="31">
        <v>56</v>
      </c>
      <c r="B63" s="31" t="s">
        <v>111</v>
      </c>
      <c r="C63" s="31"/>
    </row>
    <row r="64" spans="1:3">
      <c r="A64" s="31">
        <v>57</v>
      </c>
      <c r="B64" s="31" t="s">
        <v>123</v>
      </c>
      <c r="C64" s="31"/>
    </row>
    <row r="65" spans="1:3">
      <c r="A65" s="31">
        <v>58</v>
      </c>
      <c r="B65" s="31" t="s">
        <v>124</v>
      </c>
      <c r="C65" s="31"/>
    </row>
    <row r="66" spans="1:3">
      <c r="A66" s="31">
        <v>59</v>
      </c>
      <c r="B66" s="31" t="s">
        <v>125</v>
      </c>
      <c r="C66" s="31"/>
    </row>
    <row r="67" spans="1:3">
      <c r="A67" s="31">
        <v>60</v>
      </c>
      <c r="B67" s="31" t="s">
        <v>126</v>
      </c>
      <c r="C67" s="31"/>
    </row>
    <row r="68" spans="1:3">
      <c r="A68" s="31">
        <v>61</v>
      </c>
      <c r="B68" s="31" t="s">
        <v>129</v>
      </c>
      <c r="C68" s="31"/>
    </row>
    <row r="69" spans="1:3">
      <c r="A69" s="31">
        <v>62</v>
      </c>
      <c r="B69" s="31" t="s">
        <v>130</v>
      </c>
      <c r="C69" s="31"/>
    </row>
    <row r="70" spans="1:3">
      <c r="A70" s="31">
        <v>63</v>
      </c>
      <c r="B70" s="31" t="s">
        <v>131</v>
      </c>
      <c r="C70" s="31"/>
    </row>
    <row r="71" spans="1:3">
      <c r="A71" s="31">
        <v>64</v>
      </c>
      <c r="B71" s="31" t="s">
        <v>132</v>
      </c>
      <c r="C71" s="31"/>
    </row>
    <row r="72" spans="1:3">
      <c r="A72" s="31">
        <v>65</v>
      </c>
      <c r="B72" s="31" t="s">
        <v>133</v>
      </c>
      <c r="C72" s="31"/>
    </row>
    <row r="73" spans="1:3">
      <c r="A73" s="31">
        <v>66</v>
      </c>
      <c r="B73" s="31" t="s">
        <v>134</v>
      </c>
      <c r="C73" s="31"/>
    </row>
    <row r="74" spans="1:3">
      <c r="A74" s="31">
        <v>67</v>
      </c>
      <c r="B74" s="31" t="s">
        <v>135</v>
      </c>
      <c r="C74" s="31"/>
    </row>
    <row r="75" spans="1:3">
      <c r="A75" s="31">
        <v>68</v>
      </c>
      <c r="B75" s="31" t="s">
        <v>136</v>
      </c>
      <c r="C75" s="31"/>
    </row>
    <row r="76" spans="1:3">
      <c r="A76" s="31">
        <v>69</v>
      </c>
      <c r="B76" s="31" t="s">
        <v>137</v>
      </c>
      <c r="C76" s="31"/>
    </row>
    <row r="77" spans="1:3">
      <c r="A77" s="31">
        <v>70</v>
      </c>
      <c r="B77" s="31" t="s">
        <v>138</v>
      </c>
      <c r="C77" s="31"/>
    </row>
    <row r="78" spans="1:3">
      <c r="A78" s="31">
        <v>71</v>
      </c>
      <c r="B78" s="31" t="s">
        <v>139</v>
      </c>
      <c r="C78" s="31"/>
    </row>
    <row r="79" spans="1:3">
      <c r="A79" s="31">
        <v>72</v>
      </c>
      <c r="B79" s="31" t="s">
        <v>140</v>
      </c>
      <c r="C79" s="31"/>
    </row>
    <row r="80" spans="1:3">
      <c r="A80" s="31">
        <v>73</v>
      </c>
      <c r="B80" s="31" t="s">
        <v>141</v>
      </c>
      <c r="C80" s="31"/>
    </row>
    <row r="81" spans="1:3">
      <c r="A81" s="22" t="s">
        <v>10</v>
      </c>
      <c r="B81" s="22" t="s">
        <v>142</v>
      </c>
      <c r="C81" s="22" t="s">
        <v>82</v>
      </c>
    </row>
    <row r="82" spans="1:3">
      <c r="A82" s="31"/>
      <c r="B82" s="31"/>
      <c r="C82" s="16"/>
    </row>
    <row r="83" spans="1:3">
      <c r="A83" s="31"/>
      <c r="B83" s="31"/>
      <c r="C83" s="16"/>
    </row>
    <row r="84" spans="1:3">
      <c r="A84" s="31"/>
      <c r="B84" s="31"/>
      <c r="C84" s="16"/>
    </row>
    <row r="85" spans="1:3">
      <c r="A85" s="31"/>
      <c r="B85" s="31"/>
      <c r="C85" s="16"/>
    </row>
    <row r="86" spans="1:3">
      <c r="A86" s="31"/>
      <c r="B86" s="31"/>
      <c r="C86" s="16"/>
    </row>
    <row r="87" spans="1:3">
      <c r="A87" s="31"/>
      <c r="B87" s="31"/>
      <c r="C87" s="16"/>
    </row>
    <row r="88" spans="1:3">
      <c r="A88" s="31"/>
      <c r="B88" s="31"/>
      <c r="C88" s="16"/>
    </row>
    <row r="89" spans="1:3">
      <c r="A89" s="31"/>
      <c r="B89" s="31"/>
      <c r="C89" s="16"/>
    </row>
    <row r="90" spans="1:3">
      <c r="A90" s="31"/>
      <c r="B90" s="31"/>
      <c r="C90" s="16"/>
    </row>
    <row r="91" spans="1:3">
      <c r="A91" s="31"/>
      <c r="B91" s="31"/>
      <c r="C91" s="16"/>
    </row>
    <row r="92" spans="1:3">
      <c r="A92" s="31"/>
      <c r="B92" s="31"/>
      <c r="C92" s="16"/>
    </row>
    <row r="93" spans="1:3">
      <c r="A93" s="31"/>
      <c r="B93" s="31"/>
      <c r="C93" s="16"/>
    </row>
    <row r="94" spans="1:3">
      <c r="A94" s="31"/>
      <c r="B94" s="31"/>
      <c r="C94" s="16"/>
    </row>
    <row r="95" spans="1:3">
      <c r="A95" s="31"/>
      <c r="B95" s="31"/>
      <c r="C95" s="16"/>
    </row>
    <row r="96" spans="1:3">
      <c r="A96" s="31"/>
      <c r="B96" s="31"/>
      <c r="C96" s="16"/>
    </row>
    <row r="97" spans="1:3">
      <c r="A97" s="31"/>
      <c r="B97" s="31"/>
      <c r="C97" s="16"/>
    </row>
    <row r="98" spans="1:3">
      <c r="A98" s="31"/>
      <c r="B98" s="31"/>
      <c r="C98" s="16"/>
    </row>
    <row r="99" spans="1:3">
      <c r="A99" s="31"/>
      <c r="B99" s="31"/>
      <c r="C99" s="16"/>
    </row>
    <row r="100" spans="1:3">
      <c r="A100" s="31"/>
      <c r="B100" s="31"/>
      <c r="C100" s="16"/>
    </row>
  </sheetData>
  <mergeCells count="3">
    <mergeCell ref="A1:C1"/>
    <mergeCell ref="A2:C2"/>
    <mergeCell ref="A3:C3"/>
  </mergeCells>
  <pageMargins left="0.7" right="0.7" top="0.75" bottom="0.5" header="0.3" footer="0.3"/>
  <pageSetup paperSize="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53"/>
  <sheetViews>
    <sheetView topLeftCell="A22" workbookViewId="0">
      <selection activeCell="B4" sqref="B4"/>
    </sheetView>
  </sheetViews>
  <sheetFormatPr defaultRowHeight="15"/>
  <cols>
    <col min="1" max="1" width="9.140625" style="36"/>
    <col min="2" max="2" width="50" style="36" customWidth="1"/>
    <col min="3" max="3" width="25.7109375" customWidth="1"/>
  </cols>
  <sheetData>
    <row r="1" spans="1:3">
      <c r="A1" s="50" t="s">
        <v>143</v>
      </c>
      <c r="B1" s="50"/>
      <c r="C1" s="50"/>
    </row>
    <row r="2" spans="1:3">
      <c r="A2" s="50" t="s">
        <v>34</v>
      </c>
      <c r="B2" s="50"/>
      <c r="C2" s="50"/>
    </row>
    <row r="3" spans="1:3">
      <c r="A3" s="50" t="s">
        <v>272</v>
      </c>
      <c r="B3" s="50"/>
      <c r="C3" s="50"/>
    </row>
    <row r="4" spans="1:3">
      <c r="A4" s="22" t="s">
        <v>10</v>
      </c>
      <c r="B4" s="22" t="s">
        <v>91</v>
      </c>
      <c r="C4" s="22" t="s">
        <v>82</v>
      </c>
    </row>
    <row r="5" spans="1:3">
      <c r="A5" s="31">
        <v>1</v>
      </c>
      <c r="B5" s="3" t="s">
        <v>76</v>
      </c>
      <c r="C5" s="31">
        <v>10000</v>
      </c>
    </row>
    <row r="6" spans="1:3">
      <c r="A6" s="31">
        <v>2</v>
      </c>
      <c r="B6" s="3" t="s">
        <v>78</v>
      </c>
      <c r="C6" s="31">
        <v>1000</v>
      </c>
    </row>
    <row r="7" spans="1:3">
      <c r="A7" s="31">
        <v>3</v>
      </c>
      <c r="B7" s="3" t="s">
        <v>220</v>
      </c>
      <c r="C7" s="31">
        <v>5000</v>
      </c>
    </row>
    <row r="8" spans="1:3">
      <c r="A8" s="31">
        <v>4</v>
      </c>
      <c r="B8" s="3" t="s">
        <v>221</v>
      </c>
      <c r="C8" s="31">
        <v>1000</v>
      </c>
    </row>
    <row r="9" spans="1:3">
      <c r="A9" s="31">
        <v>5</v>
      </c>
      <c r="B9" s="46" t="s">
        <v>4</v>
      </c>
      <c r="C9" s="31">
        <v>2000</v>
      </c>
    </row>
    <row r="10" spans="1:3">
      <c r="A10" s="31">
        <v>6</v>
      </c>
      <c r="B10" s="3" t="s">
        <v>222</v>
      </c>
      <c r="C10" s="31">
        <v>5000</v>
      </c>
    </row>
    <row r="11" spans="1:3">
      <c r="A11" s="31">
        <v>7</v>
      </c>
      <c r="B11" s="46" t="s">
        <v>5</v>
      </c>
      <c r="C11" s="31">
        <v>3000</v>
      </c>
    </row>
    <row r="12" spans="1:3">
      <c r="A12" s="31">
        <v>8</v>
      </c>
      <c r="B12" s="46" t="s">
        <v>6</v>
      </c>
      <c r="C12" s="31">
        <v>20</v>
      </c>
    </row>
    <row r="13" spans="1:3">
      <c r="A13" s="31">
        <v>9</v>
      </c>
      <c r="B13" s="46" t="s">
        <v>12</v>
      </c>
      <c r="C13" s="31">
        <v>400000</v>
      </c>
    </row>
    <row r="14" spans="1:3">
      <c r="A14" s="31">
        <v>10</v>
      </c>
      <c r="B14" s="46" t="s">
        <v>19</v>
      </c>
      <c r="C14" s="31">
        <v>6000</v>
      </c>
    </row>
    <row r="15" spans="1:3">
      <c r="A15" s="31">
        <v>11</v>
      </c>
      <c r="B15" s="46" t="s">
        <v>36</v>
      </c>
      <c r="C15" s="31" t="s">
        <v>223</v>
      </c>
    </row>
    <row r="16" spans="1:3">
      <c r="A16" s="31">
        <v>12</v>
      </c>
      <c r="B16" s="3" t="s">
        <v>37</v>
      </c>
      <c r="C16" s="31">
        <v>30000</v>
      </c>
    </row>
    <row r="17" spans="1:3">
      <c r="A17" s="31">
        <v>13</v>
      </c>
      <c r="B17" s="31" t="s">
        <v>81</v>
      </c>
      <c r="C17" s="31">
        <v>5000</v>
      </c>
    </row>
    <row r="18" spans="1:3">
      <c r="A18" s="31">
        <v>14</v>
      </c>
      <c r="B18" s="31" t="s">
        <v>241</v>
      </c>
      <c r="C18" s="31">
        <v>10000</v>
      </c>
    </row>
    <row r="19" spans="1:3">
      <c r="A19" s="31">
        <v>15</v>
      </c>
      <c r="B19" s="31" t="s">
        <v>242</v>
      </c>
      <c r="C19" s="31">
        <v>10000</v>
      </c>
    </row>
    <row r="20" spans="1:3">
      <c r="A20" s="31">
        <v>16</v>
      </c>
      <c r="B20" s="31" t="s">
        <v>243</v>
      </c>
      <c r="C20" s="31">
        <v>10000</v>
      </c>
    </row>
    <row r="21" spans="1:3">
      <c r="A21" s="31">
        <v>17</v>
      </c>
      <c r="B21" s="31" t="s">
        <v>225</v>
      </c>
      <c r="C21" s="44">
        <v>5000</v>
      </c>
    </row>
    <row r="22" spans="1:3">
      <c r="A22" s="31">
        <v>18</v>
      </c>
      <c r="B22" s="31" t="s">
        <v>226</v>
      </c>
      <c r="C22" s="44">
        <v>500</v>
      </c>
    </row>
    <row r="23" spans="1:3">
      <c r="A23" s="31">
        <v>19</v>
      </c>
      <c r="B23" s="31" t="s">
        <v>228</v>
      </c>
      <c r="C23" s="31">
        <v>500</v>
      </c>
    </row>
    <row r="24" spans="1:3">
      <c r="A24" s="31">
        <v>20</v>
      </c>
      <c r="B24" s="31" t="s">
        <v>229</v>
      </c>
      <c r="C24" s="31" t="s">
        <v>230</v>
      </c>
    </row>
    <row r="25" spans="1:3">
      <c r="A25" s="31">
        <v>21</v>
      </c>
      <c r="B25" s="31" t="s">
        <v>224</v>
      </c>
      <c r="C25" s="31"/>
    </row>
    <row r="26" spans="1:3">
      <c r="A26" s="50" t="s">
        <v>143</v>
      </c>
      <c r="B26" s="50"/>
      <c r="C26" s="50"/>
    </row>
    <row r="27" spans="1:3">
      <c r="A27" s="50" t="s">
        <v>34</v>
      </c>
      <c r="B27" s="50"/>
      <c r="C27" s="50"/>
    </row>
    <row r="28" spans="1:3">
      <c r="A28" s="50" t="s">
        <v>231</v>
      </c>
      <c r="B28" s="50"/>
      <c r="C28" s="50"/>
    </row>
    <row r="29" spans="1:3">
      <c r="A29" s="31">
        <v>22</v>
      </c>
      <c r="B29" s="31" t="s">
        <v>232</v>
      </c>
      <c r="C29" s="31" t="s">
        <v>245</v>
      </c>
    </row>
    <row r="30" spans="1:3">
      <c r="A30" s="31">
        <v>23</v>
      </c>
      <c r="B30" s="31" t="s">
        <v>233</v>
      </c>
      <c r="C30" s="31" t="s">
        <v>245</v>
      </c>
    </row>
    <row r="31" spans="1:3">
      <c r="A31" s="31">
        <v>24</v>
      </c>
      <c r="B31" s="31" t="s">
        <v>234</v>
      </c>
      <c r="C31" s="31" t="s">
        <v>246</v>
      </c>
    </row>
    <row r="32" spans="1:3">
      <c r="A32" s="31">
        <v>25</v>
      </c>
      <c r="B32" s="31" t="s">
        <v>235</v>
      </c>
      <c r="C32" s="31" t="s">
        <v>244</v>
      </c>
    </row>
    <row r="33" spans="1:3">
      <c r="A33" s="31">
        <v>26</v>
      </c>
      <c r="B33" s="31" t="s">
        <v>236</v>
      </c>
      <c r="C33" s="31" t="s">
        <v>247</v>
      </c>
    </row>
    <row r="34" spans="1:3">
      <c r="A34" s="31">
        <v>27</v>
      </c>
      <c r="B34" s="31" t="s">
        <v>248</v>
      </c>
      <c r="C34" s="31" t="s">
        <v>249</v>
      </c>
    </row>
    <row r="35" spans="1:3">
      <c r="A35" s="31">
        <v>28</v>
      </c>
      <c r="B35" s="31" t="s">
        <v>250</v>
      </c>
      <c r="C35" s="31">
        <v>10000</v>
      </c>
    </row>
    <row r="36" spans="1:3">
      <c r="A36" s="31">
        <v>29</v>
      </c>
      <c r="B36" s="31" t="s">
        <v>251</v>
      </c>
      <c r="C36" s="31">
        <v>10000</v>
      </c>
    </row>
    <row r="37" spans="1:3">
      <c r="A37" s="31">
        <v>30</v>
      </c>
      <c r="B37" s="31" t="s">
        <v>252</v>
      </c>
      <c r="C37" s="31">
        <v>10000</v>
      </c>
    </row>
    <row r="38" spans="1:3">
      <c r="A38" s="50" t="s">
        <v>237</v>
      </c>
      <c r="B38" s="50"/>
      <c r="C38" s="50"/>
    </row>
    <row r="39" spans="1:3">
      <c r="A39" s="31">
        <v>31</v>
      </c>
      <c r="B39" s="31" t="s">
        <v>238</v>
      </c>
      <c r="C39" s="31">
        <v>50</v>
      </c>
    </row>
    <row r="40" spans="1:3">
      <c r="A40" s="31">
        <v>32</v>
      </c>
      <c r="B40" s="31" t="s">
        <v>253</v>
      </c>
      <c r="C40" s="44" t="s">
        <v>256</v>
      </c>
    </row>
    <row r="41" spans="1:3">
      <c r="A41" s="31">
        <v>33</v>
      </c>
      <c r="B41" s="31" t="s">
        <v>254</v>
      </c>
      <c r="C41" s="31" t="s">
        <v>255</v>
      </c>
    </row>
    <row r="42" spans="1:3">
      <c r="A42" s="31">
        <v>34</v>
      </c>
      <c r="B42" s="31" t="s">
        <v>257</v>
      </c>
      <c r="C42" s="31" t="s">
        <v>258</v>
      </c>
    </row>
    <row r="43" spans="1:3">
      <c r="A43" s="31">
        <v>35</v>
      </c>
      <c r="B43" s="31" t="s">
        <v>259</v>
      </c>
      <c r="C43" s="44" t="s">
        <v>260</v>
      </c>
    </row>
    <row r="44" spans="1:3">
      <c r="A44" s="31">
        <v>36</v>
      </c>
      <c r="B44" s="31" t="s">
        <v>262</v>
      </c>
      <c r="C44" s="44" t="s">
        <v>261</v>
      </c>
    </row>
    <row r="45" spans="1:3">
      <c r="A45" s="31">
        <v>37</v>
      </c>
      <c r="B45" s="31" t="s">
        <v>263</v>
      </c>
      <c r="C45" s="44" t="s">
        <v>264</v>
      </c>
    </row>
    <row r="46" spans="1:3">
      <c r="A46" s="31">
        <v>38</v>
      </c>
      <c r="B46" s="31" t="s">
        <v>266</v>
      </c>
      <c r="C46" s="44" t="s">
        <v>264</v>
      </c>
    </row>
    <row r="47" spans="1:3">
      <c r="A47" s="31">
        <v>39</v>
      </c>
      <c r="B47" s="31" t="s">
        <v>265</v>
      </c>
      <c r="C47" s="44" t="s">
        <v>264</v>
      </c>
    </row>
    <row r="48" spans="1:3">
      <c r="A48" s="54" t="s">
        <v>269</v>
      </c>
      <c r="B48" s="54"/>
      <c r="C48" s="54"/>
    </row>
    <row r="49" spans="1:3">
      <c r="A49" s="31">
        <v>40</v>
      </c>
      <c r="B49" s="31" t="s">
        <v>267</v>
      </c>
      <c r="C49" s="31" t="s">
        <v>268</v>
      </c>
    </row>
    <row r="50" spans="1:3">
      <c r="A50" s="31">
        <v>41</v>
      </c>
      <c r="B50" s="31" t="s">
        <v>227</v>
      </c>
      <c r="C50" s="44">
        <v>5000</v>
      </c>
    </row>
    <row r="51" spans="1:3">
      <c r="A51" s="34"/>
      <c r="B51" s="34"/>
      <c r="C51" s="34"/>
    </row>
    <row r="52" spans="1:3">
      <c r="C52" s="36" t="s">
        <v>239</v>
      </c>
    </row>
    <row r="53" spans="1:3">
      <c r="C53" s="36" t="s">
        <v>240</v>
      </c>
    </row>
  </sheetData>
  <mergeCells count="8">
    <mergeCell ref="A48:C48"/>
    <mergeCell ref="A38:C38"/>
    <mergeCell ref="A1:C1"/>
    <mergeCell ref="A2:C2"/>
    <mergeCell ref="A3:C3"/>
    <mergeCell ref="A26:C26"/>
    <mergeCell ref="A27:C27"/>
    <mergeCell ref="A28:C28"/>
  </mergeCells>
  <pageMargins left="0.7" right="0.7" top="0.75" bottom="0.5" header="0.3" footer="0.3"/>
  <pageSetup paperSize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6"/>
  <sheetViews>
    <sheetView topLeftCell="A9" workbookViewId="0">
      <selection activeCell="G26" sqref="G26"/>
    </sheetView>
  </sheetViews>
  <sheetFormatPr defaultColWidth="7.42578125" defaultRowHeight="15"/>
  <cols>
    <col min="2" max="2" width="24.140625" customWidth="1"/>
    <col min="3" max="3" width="17.5703125" customWidth="1"/>
    <col min="4" max="4" width="12.140625" customWidth="1"/>
    <col min="5" max="5" width="28.5703125" customWidth="1"/>
    <col min="6" max="6" width="14.140625" customWidth="1"/>
    <col min="7" max="9" width="13.5703125" customWidth="1"/>
    <col min="10" max="10" width="15" customWidth="1"/>
    <col min="11" max="11" width="14.28515625" customWidth="1"/>
  </cols>
  <sheetData>
    <row r="1" spans="1:11">
      <c r="A1" s="50" t="s">
        <v>1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>
      <c r="A2" s="50" t="s">
        <v>34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1">
      <c r="A3" s="50" t="s">
        <v>212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ht="32.25" customHeight="1">
      <c r="A4" s="22" t="s">
        <v>10</v>
      </c>
      <c r="B4" s="22" t="s">
        <v>72</v>
      </c>
      <c r="C4" s="22" t="s">
        <v>74</v>
      </c>
      <c r="D4" s="22" t="s">
        <v>73</v>
      </c>
      <c r="E4" s="22" t="s">
        <v>75</v>
      </c>
      <c r="F4" s="22" t="s">
        <v>172</v>
      </c>
      <c r="G4" s="22" t="s">
        <v>77</v>
      </c>
      <c r="H4" s="22" t="s">
        <v>15</v>
      </c>
      <c r="I4" s="22" t="s">
        <v>16</v>
      </c>
      <c r="J4" s="22" t="s">
        <v>15</v>
      </c>
      <c r="K4" s="22" t="s">
        <v>16</v>
      </c>
    </row>
    <row r="5" spans="1:11" ht="15" customHeight="1">
      <c r="A5" s="48">
        <v>1</v>
      </c>
      <c r="B5" s="48" t="s">
        <v>4</v>
      </c>
      <c r="C5" s="3">
        <v>533</v>
      </c>
      <c r="D5" s="48">
        <v>860</v>
      </c>
      <c r="E5" s="48"/>
      <c r="F5" s="3">
        <v>1582</v>
      </c>
      <c r="G5" s="48">
        <v>2975</v>
      </c>
      <c r="H5" s="48"/>
      <c r="I5" s="48">
        <v>16956</v>
      </c>
      <c r="J5" s="3">
        <v>1796</v>
      </c>
      <c r="K5" s="48">
        <v>89</v>
      </c>
    </row>
    <row r="6" spans="1:11" ht="12" customHeight="1">
      <c r="A6" s="48">
        <v>2</v>
      </c>
      <c r="B6" s="3" t="s">
        <v>271</v>
      </c>
      <c r="C6" s="3">
        <v>500</v>
      </c>
      <c r="D6" s="48">
        <v>2000</v>
      </c>
      <c r="E6" s="48"/>
      <c r="F6" s="3"/>
      <c r="G6" s="48">
        <v>2500</v>
      </c>
      <c r="H6" s="48"/>
      <c r="I6" s="48">
        <v>4422</v>
      </c>
      <c r="J6" s="3">
        <v>0</v>
      </c>
      <c r="K6" s="48">
        <v>2000</v>
      </c>
    </row>
    <row r="7" spans="1:11" ht="12" customHeight="1">
      <c r="A7" s="48">
        <v>3</v>
      </c>
      <c r="B7" s="3" t="s">
        <v>219</v>
      </c>
      <c r="C7" s="3">
        <v>1649</v>
      </c>
      <c r="D7" s="48"/>
      <c r="E7" s="48"/>
      <c r="F7" s="3">
        <v>1560</v>
      </c>
      <c r="G7" s="48">
        <v>3209</v>
      </c>
      <c r="H7" s="48"/>
      <c r="I7" s="48"/>
      <c r="J7" s="3">
        <v>0</v>
      </c>
      <c r="K7" s="48">
        <v>1649</v>
      </c>
    </row>
    <row r="8" spans="1:11" ht="144.75">
      <c r="A8" s="48">
        <v>4</v>
      </c>
      <c r="B8" s="3" t="s">
        <v>76</v>
      </c>
      <c r="C8" s="3">
        <v>2355</v>
      </c>
      <c r="D8" s="48">
        <v>1150</v>
      </c>
      <c r="E8" s="47" t="s">
        <v>270</v>
      </c>
      <c r="F8" s="3">
        <v>7587</v>
      </c>
      <c r="G8" s="3">
        <v>11673</v>
      </c>
      <c r="H8" s="3"/>
      <c r="I8" s="3"/>
      <c r="J8" s="3">
        <v>4313</v>
      </c>
      <c r="K8" s="48">
        <v>3200</v>
      </c>
    </row>
    <row r="9" spans="1:11">
      <c r="A9" s="48">
        <v>5</v>
      </c>
      <c r="B9" s="3" t="s">
        <v>78</v>
      </c>
      <c r="C9" s="48"/>
      <c r="D9" s="48">
        <v>600</v>
      </c>
      <c r="E9" s="3"/>
      <c r="F9" s="3"/>
      <c r="G9" s="3">
        <v>600</v>
      </c>
      <c r="H9" s="3"/>
      <c r="I9" s="3"/>
      <c r="J9" s="3">
        <v>500</v>
      </c>
      <c r="K9" s="48">
        <v>100</v>
      </c>
    </row>
    <row r="10" spans="1:11" ht="20.25" customHeight="1">
      <c r="A10" s="48">
        <v>6</v>
      </c>
      <c r="B10" s="48" t="s">
        <v>3</v>
      </c>
      <c r="C10" s="3">
        <v>5149</v>
      </c>
      <c r="D10" s="48">
        <v>3000</v>
      </c>
      <c r="E10" s="3" t="s">
        <v>145</v>
      </c>
      <c r="F10" s="3">
        <v>718</v>
      </c>
      <c r="G10" s="48">
        <v>8904</v>
      </c>
      <c r="H10" s="48"/>
      <c r="I10" s="48"/>
      <c r="J10" s="48">
        <v>7768</v>
      </c>
      <c r="K10" s="3">
        <v>136</v>
      </c>
    </row>
    <row r="11" spans="1:11" ht="15.75" customHeight="1">
      <c r="A11" s="48">
        <v>7</v>
      </c>
      <c r="B11" s="48" t="s">
        <v>12</v>
      </c>
      <c r="C11" s="3">
        <v>28500</v>
      </c>
      <c r="D11" s="48">
        <v>29500</v>
      </c>
      <c r="E11" s="3" t="s">
        <v>215</v>
      </c>
      <c r="F11" s="3">
        <v>19123</v>
      </c>
      <c r="G11" s="48">
        <v>77723</v>
      </c>
      <c r="H11" s="48"/>
      <c r="I11" s="48"/>
      <c r="J11" s="48">
        <v>51113</v>
      </c>
      <c r="K11" s="48">
        <v>13150</v>
      </c>
    </row>
    <row r="12" spans="1:11">
      <c r="A12" s="48">
        <v>8</v>
      </c>
      <c r="B12" s="3" t="s">
        <v>37</v>
      </c>
      <c r="C12" s="48"/>
      <c r="D12" s="48">
        <v>57000</v>
      </c>
      <c r="E12" s="48"/>
      <c r="F12" s="48">
        <v>1846</v>
      </c>
      <c r="G12" s="48">
        <v>58846</v>
      </c>
      <c r="H12" s="48"/>
      <c r="I12" s="48"/>
      <c r="J12" s="48">
        <v>58326</v>
      </c>
      <c r="K12" s="48">
        <v>0</v>
      </c>
    </row>
    <row r="13" spans="1:11">
      <c r="A13" s="48">
        <v>9</v>
      </c>
      <c r="B13" s="3" t="s">
        <v>40</v>
      </c>
      <c r="C13" s="3">
        <v>360</v>
      </c>
      <c r="D13" s="31">
        <v>8000</v>
      </c>
      <c r="E13" s="3"/>
      <c r="F13" s="3">
        <v>72</v>
      </c>
      <c r="G13" s="3">
        <v>8432</v>
      </c>
      <c r="H13" s="3"/>
      <c r="I13" s="3"/>
      <c r="J13" s="3">
        <v>6828</v>
      </c>
      <c r="K13" s="48">
        <v>1604</v>
      </c>
    </row>
    <row r="14" spans="1:11">
      <c r="A14" s="48">
        <v>10</v>
      </c>
      <c r="B14" s="48" t="s">
        <v>6</v>
      </c>
      <c r="C14" s="3" t="s">
        <v>0</v>
      </c>
      <c r="D14" s="48">
        <v>12</v>
      </c>
      <c r="E14" s="48"/>
      <c r="F14" s="48">
        <v>2</v>
      </c>
      <c r="G14" s="48">
        <v>14</v>
      </c>
      <c r="H14" s="48"/>
      <c r="I14" s="48"/>
      <c r="J14" s="3">
        <v>14</v>
      </c>
      <c r="K14" s="48">
        <v>0</v>
      </c>
    </row>
    <row r="15" spans="1:11">
      <c r="A15" s="48">
        <v>11</v>
      </c>
      <c r="B15" s="31" t="s">
        <v>175</v>
      </c>
      <c r="C15" s="31"/>
      <c r="D15" s="31">
        <v>100</v>
      </c>
      <c r="E15" s="3"/>
      <c r="F15" s="31"/>
      <c r="G15" s="31">
        <v>100</v>
      </c>
      <c r="H15" s="31"/>
      <c r="I15" s="31"/>
      <c r="J15" s="31">
        <v>73</v>
      </c>
      <c r="K15" s="48">
        <v>27</v>
      </c>
    </row>
    <row r="16" spans="1:11" ht="30">
      <c r="A16" s="48">
        <v>12</v>
      </c>
      <c r="B16" s="31" t="s">
        <v>176</v>
      </c>
      <c r="C16" s="31"/>
      <c r="D16" s="31">
        <v>2000</v>
      </c>
      <c r="E16" s="3" t="s">
        <v>216</v>
      </c>
      <c r="F16" s="31">
        <v>503</v>
      </c>
      <c r="G16" s="31">
        <v>2633</v>
      </c>
      <c r="H16" s="31"/>
      <c r="I16" s="31"/>
      <c r="J16" s="31">
        <v>624</v>
      </c>
      <c r="K16" s="48">
        <v>1879</v>
      </c>
    </row>
    <row r="17" spans="1:12">
      <c r="A17" s="48">
        <v>13</v>
      </c>
      <c r="B17" s="7" t="s">
        <v>177</v>
      </c>
      <c r="C17" s="31"/>
      <c r="D17" s="31"/>
      <c r="E17" s="31" t="s">
        <v>218</v>
      </c>
      <c r="F17" s="31">
        <v>30</v>
      </c>
      <c r="G17" s="31">
        <v>39</v>
      </c>
      <c r="H17" s="31"/>
      <c r="I17" s="31"/>
      <c r="J17" s="31">
        <v>0</v>
      </c>
      <c r="K17" s="48">
        <v>39</v>
      </c>
    </row>
    <row r="18" spans="1:12">
      <c r="A18" s="48">
        <v>14</v>
      </c>
      <c r="B18" s="7" t="s">
        <v>207</v>
      </c>
      <c r="C18" s="31">
        <v>1104</v>
      </c>
      <c r="D18" s="44">
        <v>550</v>
      </c>
      <c r="E18" s="31"/>
      <c r="F18" s="31"/>
      <c r="G18" s="44">
        <v>1654</v>
      </c>
      <c r="H18" s="44"/>
      <c r="I18" s="44"/>
      <c r="J18" s="44">
        <v>31</v>
      </c>
      <c r="K18" s="7">
        <v>179</v>
      </c>
    </row>
    <row r="19" spans="1:12" ht="27" customHeight="1">
      <c r="A19" s="48">
        <v>15</v>
      </c>
      <c r="B19" s="7" t="s">
        <v>208</v>
      </c>
      <c r="C19" s="31">
        <v>23850</v>
      </c>
      <c r="D19" s="44">
        <v>4650</v>
      </c>
      <c r="E19" s="3" t="s">
        <v>210</v>
      </c>
      <c r="F19" s="44">
        <v>1737</v>
      </c>
      <c r="G19" s="31">
        <v>30717</v>
      </c>
      <c r="H19" s="31"/>
      <c r="I19" s="31"/>
      <c r="J19" s="31">
        <v>11920</v>
      </c>
      <c r="K19" s="31">
        <v>18289</v>
      </c>
      <c r="L19" s="45"/>
    </row>
    <row r="20" spans="1:12">
      <c r="A20" s="48">
        <v>16</v>
      </c>
      <c r="B20" s="7" t="s">
        <v>209</v>
      </c>
      <c r="C20" s="31">
        <v>21000</v>
      </c>
      <c r="D20" s="31">
        <v>5800</v>
      </c>
      <c r="E20" s="31"/>
      <c r="F20" s="31">
        <v>3849</v>
      </c>
      <c r="G20" s="31">
        <v>30649</v>
      </c>
      <c r="H20" s="31"/>
      <c r="I20" s="31"/>
      <c r="J20" s="31">
        <v>10169</v>
      </c>
      <c r="K20" s="31">
        <v>18400</v>
      </c>
    </row>
    <row r="21" spans="1:12" ht="30">
      <c r="A21" s="48">
        <v>17</v>
      </c>
      <c r="B21" s="31" t="s">
        <v>211</v>
      </c>
      <c r="C21" s="31">
        <v>2250</v>
      </c>
      <c r="D21" s="31">
        <v>267</v>
      </c>
      <c r="E21" s="3" t="s">
        <v>214</v>
      </c>
      <c r="F21" s="31">
        <v>45.5</v>
      </c>
      <c r="G21" s="31">
        <v>2577.5</v>
      </c>
      <c r="H21" s="31"/>
      <c r="I21" s="31"/>
      <c r="J21" s="31">
        <v>2515.5</v>
      </c>
      <c r="K21" s="31">
        <v>0</v>
      </c>
    </row>
    <row r="22" spans="1:12">
      <c r="A22" s="48">
        <v>18</v>
      </c>
      <c r="B22" s="7" t="s">
        <v>217</v>
      </c>
      <c r="C22" s="44">
        <v>20</v>
      </c>
      <c r="D22" s="31"/>
      <c r="E22" s="31"/>
      <c r="F22" s="31"/>
      <c r="G22" s="44">
        <v>20</v>
      </c>
      <c r="H22" s="44"/>
      <c r="I22" s="44"/>
      <c r="J22" s="31">
        <v>0</v>
      </c>
      <c r="K22" s="31">
        <v>20</v>
      </c>
    </row>
    <row r="26" spans="1:12">
      <c r="J26" t="s">
        <v>213</v>
      </c>
    </row>
  </sheetData>
  <mergeCells count="3">
    <mergeCell ref="A1:K1"/>
    <mergeCell ref="A2:K2"/>
    <mergeCell ref="A3:K3"/>
  </mergeCells>
  <pageMargins left="1.45" right="0.7" top="0.75" bottom="0.75" header="0.3" footer="0.3"/>
  <pageSetup paperSize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6"/>
  <sheetViews>
    <sheetView topLeftCell="A13" workbookViewId="0">
      <selection activeCell="C29" sqref="C29"/>
    </sheetView>
  </sheetViews>
  <sheetFormatPr defaultRowHeight="15"/>
  <cols>
    <col min="1" max="1" width="8.140625" customWidth="1"/>
    <col min="2" max="2" width="51.28515625" customWidth="1"/>
    <col min="3" max="3" width="26.85546875" customWidth="1"/>
    <col min="4" max="4" width="23.5703125" customWidth="1"/>
  </cols>
  <sheetData>
    <row r="1" spans="1:7" ht="22.5">
      <c r="A1" s="51" t="s">
        <v>178</v>
      </c>
      <c r="B1" s="51"/>
      <c r="C1" s="51"/>
      <c r="D1" s="51"/>
    </row>
    <row r="2" spans="1:7" ht="22.5">
      <c r="A2" s="51" t="s">
        <v>179</v>
      </c>
      <c r="B2" s="51"/>
      <c r="C2" s="51"/>
      <c r="D2" s="51"/>
    </row>
    <row r="3" spans="1:7" ht="35.25" customHeight="1">
      <c r="A3" s="43" t="s">
        <v>195</v>
      </c>
      <c r="B3" s="43" t="s">
        <v>180</v>
      </c>
      <c r="C3" s="43" t="s">
        <v>192</v>
      </c>
      <c r="D3" s="43" t="s">
        <v>181</v>
      </c>
    </row>
    <row r="4" spans="1:7" ht="51.75" customHeight="1">
      <c r="A4" s="41">
        <v>1</v>
      </c>
      <c r="B4" s="42" t="s">
        <v>186</v>
      </c>
      <c r="C4" s="42">
        <v>130</v>
      </c>
      <c r="D4" s="42">
        <v>12</v>
      </c>
    </row>
    <row r="5" spans="1:7" ht="51.75" customHeight="1">
      <c r="A5" s="41">
        <v>2</v>
      </c>
      <c r="B5" s="42" t="s">
        <v>188</v>
      </c>
      <c r="C5" s="42">
        <v>0</v>
      </c>
      <c r="D5" s="42">
        <v>0</v>
      </c>
    </row>
    <row r="6" spans="1:7" ht="51.75" customHeight="1">
      <c r="A6" s="41">
        <v>3</v>
      </c>
      <c r="B6" s="42" t="s">
        <v>183</v>
      </c>
      <c r="C6" s="42">
        <v>22800</v>
      </c>
      <c r="D6" s="42">
        <v>1200</v>
      </c>
      <c r="G6" t="s">
        <v>196</v>
      </c>
    </row>
    <row r="7" spans="1:7" ht="31.5">
      <c r="A7" s="41">
        <v>4</v>
      </c>
      <c r="B7" s="42" t="s">
        <v>182</v>
      </c>
      <c r="C7" s="42">
        <v>484</v>
      </c>
      <c r="D7" s="42">
        <v>140</v>
      </c>
    </row>
    <row r="8" spans="1:7" ht="31.5">
      <c r="A8" s="41">
        <v>5</v>
      </c>
      <c r="B8" s="42" t="s">
        <v>190</v>
      </c>
      <c r="C8" s="42">
        <v>0</v>
      </c>
      <c r="D8" s="42">
        <v>0</v>
      </c>
    </row>
    <row r="9" spans="1:7" ht="31.5">
      <c r="A9" s="41">
        <v>6</v>
      </c>
      <c r="B9" s="42" t="s">
        <v>189</v>
      </c>
      <c r="C9" s="42">
        <v>200</v>
      </c>
      <c r="D9" s="42">
        <v>60</v>
      </c>
    </row>
    <row r="10" spans="1:7" ht="47.25">
      <c r="A10" s="41">
        <v>7</v>
      </c>
      <c r="B10" s="42" t="s">
        <v>187</v>
      </c>
      <c r="C10" s="42">
        <v>304</v>
      </c>
      <c r="D10" s="42">
        <v>35</v>
      </c>
    </row>
    <row r="11" spans="1:7" ht="33.75" customHeight="1">
      <c r="A11" s="41">
        <v>8</v>
      </c>
      <c r="B11" s="42" t="s">
        <v>191</v>
      </c>
      <c r="C11" s="42">
        <v>120</v>
      </c>
      <c r="D11" s="42">
        <v>80</v>
      </c>
    </row>
    <row r="12" spans="1:7" ht="31.5">
      <c r="A12" s="41">
        <v>9</v>
      </c>
      <c r="B12" s="42" t="s">
        <v>184</v>
      </c>
      <c r="C12" s="42">
        <v>1978</v>
      </c>
      <c r="D12" s="42">
        <v>200</v>
      </c>
    </row>
    <row r="13" spans="1:7" ht="32.25" customHeight="1">
      <c r="A13" s="41">
        <v>10</v>
      </c>
      <c r="B13" s="42" t="s">
        <v>185</v>
      </c>
      <c r="C13" s="42" t="s">
        <v>193</v>
      </c>
      <c r="D13" s="42" t="s">
        <v>194</v>
      </c>
    </row>
    <row r="17" spans="1:4" ht="15.75">
      <c r="A17" s="41">
        <v>1</v>
      </c>
      <c r="B17" s="42" t="s">
        <v>197</v>
      </c>
      <c r="C17" s="42">
        <v>12</v>
      </c>
      <c r="D17" s="42">
        <v>12</v>
      </c>
    </row>
    <row r="18" spans="1:4" ht="15.75">
      <c r="A18" s="41">
        <v>2</v>
      </c>
      <c r="B18" s="42" t="s">
        <v>198</v>
      </c>
      <c r="C18" s="42">
        <v>0</v>
      </c>
      <c r="D18" s="42">
        <v>0</v>
      </c>
    </row>
    <row r="19" spans="1:4" ht="15.75">
      <c r="A19" s="41">
        <v>4</v>
      </c>
      <c r="B19" s="42" t="s">
        <v>199</v>
      </c>
      <c r="C19" s="42">
        <v>1200</v>
      </c>
      <c r="D19" s="42">
        <v>140</v>
      </c>
    </row>
    <row r="20" spans="1:4" ht="19.5" customHeight="1">
      <c r="A20" s="41">
        <v>3</v>
      </c>
      <c r="B20" s="42" t="s">
        <v>200</v>
      </c>
      <c r="C20" s="42">
        <v>140</v>
      </c>
      <c r="D20" s="42">
        <v>1200</v>
      </c>
    </row>
    <row r="21" spans="1:4" ht="17.25" customHeight="1">
      <c r="A21" s="41">
        <v>5</v>
      </c>
      <c r="B21" s="42" t="s">
        <v>201</v>
      </c>
      <c r="C21" s="42">
        <v>0</v>
      </c>
      <c r="D21" s="42">
        <v>0</v>
      </c>
    </row>
    <row r="22" spans="1:4" ht="17.25" customHeight="1">
      <c r="A22" s="41">
        <v>6</v>
      </c>
      <c r="B22" s="42" t="s">
        <v>203</v>
      </c>
      <c r="C22" s="42">
        <v>60</v>
      </c>
      <c r="D22" s="42">
        <v>60</v>
      </c>
    </row>
    <row r="23" spans="1:4" ht="24" customHeight="1">
      <c r="A23" s="41">
        <v>7</v>
      </c>
      <c r="B23" s="42" t="s">
        <v>202</v>
      </c>
      <c r="C23" s="42">
        <v>35</v>
      </c>
      <c r="D23" s="42">
        <v>35</v>
      </c>
    </row>
    <row r="24" spans="1:4" ht="15.75">
      <c r="A24" s="41">
        <v>8</v>
      </c>
      <c r="B24" s="42" t="s">
        <v>204</v>
      </c>
      <c r="C24" s="42">
        <v>80</v>
      </c>
      <c r="D24" s="42">
        <v>80</v>
      </c>
    </row>
    <row r="25" spans="1:4" ht="15.75">
      <c r="A25" s="41">
        <v>9</v>
      </c>
      <c r="B25" s="42" t="s">
        <v>205</v>
      </c>
      <c r="C25" s="42">
        <v>200</v>
      </c>
      <c r="D25" s="42">
        <v>200</v>
      </c>
    </row>
    <row r="26" spans="1:4" ht="15.75">
      <c r="A26" s="41">
        <v>10</v>
      </c>
      <c r="B26" s="42" t="s">
        <v>206</v>
      </c>
      <c r="C26" s="42">
        <v>2000</v>
      </c>
      <c r="D26" s="42">
        <v>0</v>
      </c>
    </row>
  </sheetData>
  <mergeCells count="2">
    <mergeCell ref="A1:D1"/>
    <mergeCell ref="A2:D2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5"/>
  <sheetViews>
    <sheetView topLeftCell="A13" workbookViewId="0">
      <selection activeCell="D6" sqref="D6"/>
    </sheetView>
  </sheetViews>
  <sheetFormatPr defaultColWidth="7.42578125" defaultRowHeight="15"/>
  <cols>
    <col min="2" max="2" width="26.7109375" customWidth="1"/>
    <col min="3" max="3" width="17.5703125" customWidth="1"/>
    <col min="4" max="4" width="12.140625" customWidth="1"/>
    <col min="5" max="5" width="27" customWidth="1"/>
    <col min="6" max="6" width="14.140625" customWidth="1"/>
    <col min="7" max="7" width="13.5703125" customWidth="1"/>
    <col min="8" max="8" width="15" customWidth="1"/>
    <col min="9" max="9" width="14.28515625" customWidth="1"/>
  </cols>
  <sheetData>
    <row r="1" spans="1:9">
      <c r="A1" s="50" t="s">
        <v>1</v>
      </c>
      <c r="B1" s="50"/>
      <c r="C1" s="50"/>
      <c r="D1" s="50"/>
      <c r="E1" s="50"/>
      <c r="F1" s="50"/>
      <c r="G1" s="50"/>
      <c r="H1" s="50"/>
      <c r="I1" s="50"/>
    </row>
    <row r="2" spans="1:9">
      <c r="A2" s="50" t="s">
        <v>34</v>
      </c>
      <c r="B2" s="50"/>
      <c r="C2" s="50"/>
      <c r="D2" s="50"/>
      <c r="E2" s="50"/>
      <c r="F2" s="50"/>
      <c r="G2" s="50"/>
      <c r="H2" s="50"/>
      <c r="I2" s="50"/>
    </row>
    <row r="3" spans="1:9">
      <c r="A3" s="50" t="s">
        <v>35</v>
      </c>
      <c r="B3" s="50"/>
      <c r="C3" s="50"/>
      <c r="D3" s="50"/>
      <c r="E3" s="50"/>
      <c r="F3" s="50"/>
      <c r="G3" s="50"/>
      <c r="H3" s="50"/>
      <c r="I3" s="50"/>
    </row>
    <row r="4" spans="1:9" ht="49.5" customHeight="1">
      <c r="A4" s="22" t="s">
        <v>10</v>
      </c>
      <c r="B4" s="22" t="s">
        <v>72</v>
      </c>
      <c r="C4" s="22" t="s">
        <v>74</v>
      </c>
      <c r="D4" s="22" t="s">
        <v>73</v>
      </c>
      <c r="E4" s="22" t="s">
        <v>75</v>
      </c>
      <c r="F4" s="22" t="s">
        <v>172</v>
      </c>
      <c r="G4" s="22" t="s">
        <v>77</v>
      </c>
      <c r="H4" s="22" t="s">
        <v>15</v>
      </c>
      <c r="I4" s="22" t="s">
        <v>16</v>
      </c>
    </row>
    <row r="5" spans="1:9" ht="49.5" customHeight="1">
      <c r="A5" s="40">
        <v>1</v>
      </c>
      <c r="B5" s="40" t="s">
        <v>4</v>
      </c>
      <c r="C5" s="40">
        <v>133</v>
      </c>
      <c r="D5" s="40">
        <v>560</v>
      </c>
      <c r="E5" s="40"/>
      <c r="F5" s="40">
        <v>222</v>
      </c>
      <c r="G5" s="40">
        <v>915</v>
      </c>
      <c r="H5" s="40">
        <v>835</v>
      </c>
      <c r="I5" s="40">
        <v>60</v>
      </c>
    </row>
    <row r="6" spans="1:9" ht="102" customHeight="1">
      <c r="A6" s="40">
        <v>2</v>
      </c>
      <c r="B6" s="3" t="s">
        <v>76</v>
      </c>
      <c r="C6" s="40">
        <v>655</v>
      </c>
      <c r="D6" s="40">
        <v>1550</v>
      </c>
      <c r="E6" s="3" t="s">
        <v>174</v>
      </c>
      <c r="F6" s="3">
        <v>420</v>
      </c>
      <c r="G6" s="3">
        <v>2972</v>
      </c>
      <c r="H6" s="3">
        <v>2297</v>
      </c>
      <c r="I6" s="3">
        <v>675</v>
      </c>
    </row>
    <row r="7" spans="1:9">
      <c r="A7" s="40">
        <v>3</v>
      </c>
      <c r="B7" s="3" t="s">
        <v>78</v>
      </c>
      <c r="C7" s="40"/>
      <c r="D7" s="40">
        <v>500</v>
      </c>
      <c r="E7" s="3"/>
      <c r="F7" s="3"/>
      <c r="G7" s="3">
        <v>500</v>
      </c>
      <c r="H7" s="3">
        <v>481</v>
      </c>
      <c r="I7" s="3">
        <v>19</v>
      </c>
    </row>
    <row r="8" spans="1:9" ht="20.25" customHeight="1">
      <c r="A8" s="40">
        <v>4</v>
      </c>
      <c r="B8" s="40" t="s">
        <v>3</v>
      </c>
      <c r="C8" s="40">
        <v>2549</v>
      </c>
      <c r="D8" s="40">
        <v>3000</v>
      </c>
      <c r="E8" s="3" t="s">
        <v>145</v>
      </c>
      <c r="F8" s="3">
        <v>160</v>
      </c>
      <c r="G8" s="40">
        <v>5746</v>
      </c>
      <c r="H8" s="40">
        <v>5646</v>
      </c>
      <c r="I8" s="40">
        <v>100</v>
      </c>
    </row>
    <row r="9" spans="1:9" ht="30">
      <c r="A9" s="40">
        <v>5</v>
      </c>
      <c r="B9" s="40" t="s">
        <v>12</v>
      </c>
      <c r="C9" s="40">
        <v>15500</v>
      </c>
      <c r="D9" s="40">
        <v>29500</v>
      </c>
      <c r="E9" s="3" t="s">
        <v>85</v>
      </c>
      <c r="F9" s="3">
        <v>3552</v>
      </c>
      <c r="G9" s="40">
        <v>48592</v>
      </c>
      <c r="H9" s="40">
        <v>30592</v>
      </c>
      <c r="I9" s="3">
        <v>18000</v>
      </c>
    </row>
    <row r="10" spans="1:9">
      <c r="A10" s="40">
        <v>6</v>
      </c>
      <c r="B10" s="40" t="s">
        <v>19</v>
      </c>
      <c r="C10" s="40">
        <v>204</v>
      </c>
      <c r="D10" s="40">
        <v>550</v>
      </c>
      <c r="E10" s="40"/>
      <c r="F10" s="40"/>
      <c r="G10" s="40">
        <v>754</v>
      </c>
      <c r="H10" s="40">
        <v>120</v>
      </c>
      <c r="I10" s="40">
        <v>634</v>
      </c>
    </row>
    <row r="11" spans="1:9">
      <c r="A11" s="40">
        <v>7</v>
      </c>
      <c r="B11" s="3" t="s">
        <v>37</v>
      </c>
      <c r="C11" s="40"/>
      <c r="D11" s="40">
        <v>57000</v>
      </c>
      <c r="E11" s="40"/>
      <c r="F11" s="40"/>
      <c r="G11" s="40">
        <v>57000</v>
      </c>
      <c r="H11" s="40">
        <v>47000</v>
      </c>
      <c r="I11" s="40">
        <v>10000</v>
      </c>
    </row>
    <row r="12" spans="1:9">
      <c r="A12" s="40">
        <v>8</v>
      </c>
      <c r="B12" s="3" t="s">
        <v>40</v>
      </c>
      <c r="C12" s="3">
        <v>60</v>
      </c>
      <c r="D12" s="31">
        <v>8000</v>
      </c>
      <c r="E12" s="3"/>
      <c r="F12" s="3"/>
      <c r="G12" s="3">
        <v>8060</v>
      </c>
      <c r="H12" s="3">
        <v>5560</v>
      </c>
      <c r="I12" s="3">
        <v>2500</v>
      </c>
    </row>
    <row r="13" spans="1:9">
      <c r="A13" s="40">
        <v>9</v>
      </c>
      <c r="B13" s="40" t="s">
        <v>6</v>
      </c>
      <c r="C13" s="40"/>
      <c r="D13" s="40">
        <v>12</v>
      </c>
      <c r="E13" s="40"/>
      <c r="F13" s="40"/>
      <c r="G13" s="40">
        <v>12</v>
      </c>
      <c r="H13" s="40">
        <v>12</v>
      </c>
      <c r="I13" s="40">
        <v>0</v>
      </c>
    </row>
    <row r="14" spans="1:9">
      <c r="A14" s="40">
        <v>10</v>
      </c>
      <c r="B14" s="31" t="s">
        <v>175</v>
      </c>
      <c r="C14" s="31"/>
      <c r="D14" s="31">
        <v>100</v>
      </c>
      <c r="E14" s="3" t="s">
        <v>173</v>
      </c>
      <c r="F14" s="31"/>
      <c r="G14" s="31">
        <v>125</v>
      </c>
      <c r="H14" s="31">
        <v>36</v>
      </c>
      <c r="I14" s="31">
        <v>89</v>
      </c>
    </row>
    <row r="15" spans="1:9">
      <c r="A15" s="40">
        <v>11</v>
      </c>
      <c r="B15" s="31" t="s">
        <v>176</v>
      </c>
      <c r="C15" s="31"/>
      <c r="D15" s="31">
        <v>2000</v>
      </c>
      <c r="E15" s="31"/>
      <c r="F15" s="31">
        <v>58</v>
      </c>
      <c r="G15" s="31">
        <v>2058</v>
      </c>
      <c r="H15" s="31">
        <v>58</v>
      </c>
      <c r="I15" s="31">
        <v>2000</v>
      </c>
    </row>
  </sheetData>
  <mergeCells count="3">
    <mergeCell ref="A1:I1"/>
    <mergeCell ref="A2:I2"/>
    <mergeCell ref="A3:I3"/>
  </mergeCells>
  <pageMargins left="1.45" right="0.7" top="0.75" bottom="0.75" header="0.3" footer="0.3"/>
  <pageSetup paperSize="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selection activeCell="J4" sqref="J4"/>
    </sheetView>
  </sheetViews>
  <sheetFormatPr defaultRowHeight="17.25" customHeight="1"/>
  <cols>
    <col min="1" max="1" width="5.42578125" style="1" bestFit="1" customWidth="1"/>
    <col min="2" max="2" width="36.85546875" style="1" customWidth="1"/>
    <col min="3" max="3" width="13.42578125" style="1" bestFit="1" customWidth="1"/>
    <col min="4" max="4" width="15.7109375" style="2" bestFit="1" customWidth="1"/>
    <col min="5" max="5" width="18" style="1" bestFit="1" customWidth="1"/>
    <col min="6" max="6" width="16" style="1" bestFit="1" customWidth="1"/>
    <col min="7" max="7" width="12" style="2" customWidth="1"/>
    <col min="8" max="8" width="8.85546875" style="1" customWidth="1"/>
    <col min="9" max="9" width="8.5703125" style="1" customWidth="1"/>
    <col min="10" max="10" width="9.42578125" style="1" customWidth="1"/>
    <col min="11" max="11" width="8.5703125" style="1" customWidth="1"/>
    <col min="12" max="12" width="11.28515625" style="1" customWidth="1"/>
    <col min="13" max="13" width="9" style="1" customWidth="1"/>
    <col min="14" max="14" width="9.7109375" style="1" customWidth="1"/>
    <col min="15" max="15" width="8.7109375" style="1" customWidth="1"/>
    <col min="16" max="16" width="10.85546875" style="1" customWidth="1"/>
    <col min="17" max="16384" width="9.140625" style="1"/>
  </cols>
  <sheetData>
    <row r="1" spans="1:11" ht="17.25" customHeight="1">
      <c r="A1" s="52" t="s">
        <v>1</v>
      </c>
      <c r="B1" s="52"/>
      <c r="C1" s="52"/>
      <c r="D1" s="52"/>
      <c r="E1" s="52"/>
      <c r="F1" s="52"/>
      <c r="G1" s="52"/>
      <c r="H1" s="52"/>
      <c r="I1" s="52"/>
      <c r="J1" s="52"/>
      <c r="K1" s="4"/>
    </row>
    <row r="2" spans="1:11" ht="17.25" customHeight="1">
      <c r="A2" s="52" t="s">
        <v>2</v>
      </c>
      <c r="B2" s="52"/>
      <c r="C2" s="52"/>
      <c r="D2" s="52"/>
      <c r="E2" s="52"/>
      <c r="F2" s="52"/>
      <c r="G2" s="52"/>
      <c r="H2" s="52"/>
      <c r="I2" s="52"/>
      <c r="J2" s="52"/>
      <c r="K2" s="4"/>
    </row>
    <row r="3" spans="1:11" s="2" customFormat="1" ht="17.25" customHeight="1">
      <c r="A3" s="4" t="s">
        <v>10</v>
      </c>
      <c r="B3" s="4" t="s">
        <v>11</v>
      </c>
      <c r="C3" s="4" t="s">
        <v>8</v>
      </c>
      <c r="D3" s="4" t="s">
        <v>18</v>
      </c>
      <c r="E3" s="4" t="s">
        <v>17</v>
      </c>
      <c r="F3" s="4" t="s">
        <v>9</v>
      </c>
      <c r="G3" s="4" t="s">
        <v>20</v>
      </c>
      <c r="H3" s="3" t="s">
        <v>28</v>
      </c>
      <c r="I3" s="4" t="s">
        <v>14</v>
      </c>
      <c r="J3" s="4" t="s">
        <v>15</v>
      </c>
      <c r="K3" s="4" t="s">
        <v>16</v>
      </c>
    </row>
    <row r="4" spans="1:11" ht="17.25" customHeight="1">
      <c r="A4" s="4">
        <v>1</v>
      </c>
      <c r="B4" s="4" t="s">
        <v>7</v>
      </c>
      <c r="C4" s="4">
        <v>550</v>
      </c>
      <c r="D4" s="4">
        <v>19</v>
      </c>
      <c r="E4" s="4">
        <v>50</v>
      </c>
      <c r="F4" s="4">
        <v>600</v>
      </c>
      <c r="G4" s="4"/>
      <c r="H4" s="4">
        <v>0</v>
      </c>
      <c r="I4" s="4">
        <f>SUM(C4:H4)</f>
        <v>1219</v>
      </c>
      <c r="J4" s="4">
        <v>142</v>
      </c>
      <c r="K4" s="4">
        <f>I4-J4</f>
        <v>1077</v>
      </c>
    </row>
    <row r="5" spans="1:11" ht="17.25" customHeight="1">
      <c r="A5" s="4">
        <v>2</v>
      </c>
      <c r="B5" s="4" t="s">
        <v>3</v>
      </c>
      <c r="C5" s="4">
        <v>400</v>
      </c>
      <c r="D5" s="4">
        <v>45</v>
      </c>
      <c r="E5" s="4">
        <v>100</v>
      </c>
      <c r="F5" s="4">
        <v>2000</v>
      </c>
      <c r="G5" s="4"/>
      <c r="H5" s="4">
        <v>0</v>
      </c>
      <c r="I5" s="4">
        <f>SUM(C5:H5)</f>
        <v>2545</v>
      </c>
      <c r="J5" s="4">
        <v>500</v>
      </c>
      <c r="K5" s="4">
        <f t="shared" ref="K5:K11" si="0">I5-J5</f>
        <v>2045</v>
      </c>
    </row>
    <row r="6" spans="1:11" ht="17.25" customHeight="1">
      <c r="A6" s="4">
        <v>3</v>
      </c>
      <c r="B6" s="4" t="s">
        <v>4</v>
      </c>
      <c r="C6" s="4">
        <v>100</v>
      </c>
      <c r="D6" s="4">
        <v>45</v>
      </c>
      <c r="E6" s="4">
        <v>100</v>
      </c>
      <c r="F6" s="4">
        <v>200</v>
      </c>
      <c r="G6" s="4"/>
      <c r="H6" s="4">
        <v>0</v>
      </c>
      <c r="I6" s="4">
        <f>SUM(C6:H6)</f>
        <v>445</v>
      </c>
      <c r="J6" s="4">
        <v>150</v>
      </c>
      <c r="K6" s="4">
        <f t="shared" si="0"/>
        <v>295</v>
      </c>
    </row>
    <row r="7" spans="1:11" ht="17.25" customHeight="1">
      <c r="A7" s="4">
        <v>4</v>
      </c>
      <c r="B7" s="4" t="s">
        <v>5</v>
      </c>
      <c r="C7" s="4">
        <v>100</v>
      </c>
      <c r="D7" s="4">
        <v>20</v>
      </c>
      <c r="E7" s="4">
        <v>0</v>
      </c>
      <c r="F7" s="4">
        <v>200</v>
      </c>
      <c r="G7" s="4"/>
      <c r="H7" s="4">
        <v>0</v>
      </c>
      <c r="I7" s="4">
        <f>SUM(C7:H7)</f>
        <v>320</v>
      </c>
      <c r="J7" s="4">
        <v>59</v>
      </c>
      <c r="K7" s="4">
        <f t="shared" si="0"/>
        <v>261</v>
      </c>
    </row>
    <row r="8" spans="1:11" ht="17.25" customHeight="1">
      <c r="A8" s="4">
        <v>5</v>
      </c>
      <c r="B8" s="4" t="s">
        <v>6</v>
      </c>
      <c r="C8" s="4">
        <v>7</v>
      </c>
      <c r="D8" s="4">
        <v>0</v>
      </c>
      <c r="E8" s="4">
        <v>0</v>
      </c>
      <c r="F8" s="4">
        <v>3</v>
      </c>
      <c r="G8" s="4"/>
      <c r="H8" s="4">
        <v>0</v>
      </c>
      <c r="I8" s="4">
        <f>SUM(C8:H8)</f>
        <v>10</v>
      </c>
      <c r="J8" s="4">
        <v>10</v>
      </c>
      <c r="K8" s="4">
        <f t="shared" si="0"/>
        <v>0</v>
      </c>
    </row>
    <row r="9" spans="1:11" ht="17.25" customHeight="1">
      <c r="A9" s="4">
        <v>6</v>
      </c>
      <c r="B9" s="4" t="s">
        <v>12</v>
      </c>
      <c r="C9" s="4">
        <v>0</v>
      </c>
      <c r="D9" s="4">
        <v>1000</v>
      </c>
      <c r="E9" s="4">
        <v>2000</v>
      </c>
      <c r="F9" s="4">
        <v>2000</v>
      </c>
      <c r="G9" s="4"/>
      <c r="H9" s="4">
        <v>8000</v>
      </c>
      <c r="I9" s="4">
        <v>13000</v>
      </c>
      <c r="J9" s="4">
        <v>3000</v>
      </c>
      <c r="K9" s="4">
        <f t="shared" si="0"/>
        <v>10000</v>
      </c>
    </row>
    <row r="10" spans="1:11" ht="17.25" customHeight="1">
      <c r="A10" s="4">
        <v>7</v>
      </c>
      <c r="B10" s="4" t="s">
        <v>13</v>
      </c>
      <c r="C10" s="4" t="s">
        <v>0</v>
      </c>
      <c r="D10" s="4">
        <v>50</v>
      </c>
      <c r="E10" s="4">
        <v>90</v>
      </c>
      <c r="F10" s="4"/>
      <c r="G10" s="4"/>
      <c r="H10" s="4"/>
      <c r="I10" s="4">
        <f>SUM(C10:H10)</f>
        <v>140</v>
      </c>
      <c r="J10" s="4">
        <f>-K1090</f>
        <v>0</v>
      </c>
      <c r="K10" s="4">
        <f t="shared" si="0"/>
        <v>140</v>
      </c>
    </row>
    <row r="11" spans="1:11" ht="17.25" customHeight="1">
      <c r="A11" s="4">
        <v>8</v>
      </c>
      <c r="B11" s="4" t="s">
        <v>19</v>
      </c>
      <c r="C11" s="4"/>
      <c r="D11" s="4">
        <v>22</v>
      </c>
      <c r="E11" s="4"/>
      <c r="F11" s="4"/>
      <c r="G11" s="4">
        <v>50</v>
      </c>
      <c r="H11" s="4"/>
      <c r="I11" s="4">
        <f>SUM(C11:H11)</f>
        <v>72</v>
      </c>
      <c r="J11" s="4"/>
      <c r="K11" s="4">
        <f t="shared" si="0"/>
        <v>72</v>
      </c>
    </row>
    <row r="12" spans="1:11" ht="17.25" customHeight="1">
      <c r="B12" s="5"/>
      <c r="C12" s="5" t="s">
        <v>25</v>
      </c>
      <c r="D12" s="5"/>
      <c r="E12" s="5"/>
      <c r="F12" s="5" t="s">
        <v>26</v>
      </c>
      <c r="G12" s="5" t="s">
        <v>27</v>
      </c>
    </row>
    <row r="14" spans="1:11" ht="17.25" customHeight="1">
      <c r="B14" s="2" t="s">
        <v>21</v>
      </c>
      <c r="C14" s="1">
        <v>792500</v>
      </c>
    </row>
    <row r="15" spans="1:11" ht="17.25" customHeight="1">
      <c r="B15" s="2" t="s">
        <v>22</v>
      </c>
      <c r="C15" s="1">
        <v>2017000</v>
      </c>
    </row>
    <row r="16" spans="1:11" ht="17.25" customHeight="1">
      <c r="B16" s="2" t="s">
        <v>23</v>
      </c>
      <c r="C16" s="1">
        <v>75000</v>
      </c>
    </row>
    <row r="17" spans="2:3" ht="17.25" customHeight="1">
      <c r="B17" s="5" t="s">
        <v>24</v>
      </c>
      <c r="C17" s="5">
        <f>SUM(C14:C16)</f>
        <v>2884500</v>
      </c>
    </row>
  </sheetData>
  <mergeCells count="2">
    <mergeCell ref="A1:J1"/>
    <mergeCell ref="A2:J2"/>
  </mergeCells>
  <pageMargins left="1.2" right="0.7" top="0.75" bottom="0.75" header="0.3" footer="0.3"/>
  <pageSetup paperSize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8"/>
  <sheetViews>
    <sheetView workbookViewId="0">
      <selection activeCell="E7" sqref="E7"/>
    </sheetView>
  </sheetViews>
  <sheetFormatPr defaultRowHeight="15"/>
  <cols>
    <col min="1" max="1" width="38.42578125" customWidth="1"/>
  </cols>
  <sheetData>
    <row r="1" spans="1:1">
      <c r="A1" s="6" t="s">
        <v>7</v>
      </c>
    </row>
    <row r="2" spans="1:1">
      <c r="A2" s="6" t="s">
        <v>3</v>
      </c>
    </row>
    <row r="3" spans="1:1">
      <c r="A3" s="6" t="s">
        <v>4</v>
      </c>
    </row>
    <row r="4" spans="1:1">
      <c r="A4" s="6" t="s">
        <v>5</v>
      </c>
    </row>
    <row r="5" spans="1:1">
      <c r="A5" s="6" t="s">
        <v>12</v>
      </c>
    </row>
    <row r="6" spans="1:1">
      <c r="A6" s="7" t="s">
        <v>29</v>
      </c>
    </row>
    <row r="7" spans="1:1">
      <c r="A7" s="7" t="s">
        <v>30</v>
      </c>
    </row>
    <row r="8" spans="1:1">
      <c r="A8" s="7" t="s">
        <v>31</v>
      </c>
    </row>
    <row r="9" spans="1:1">
      <c r="A9" s="7" t="s">
        <v>32</v>
      </c>
    </row>
    <row r="10" spans="1:1">
      <c r="A10" s="6" t="s">
        <v>7</v>
      </c>
    </row>
    <row r="11" spans="1:1">
      <c r="A11" s="6" t="s">
        <v>3</v>
      </c>
    </row>
    <row r="12" spans="1:1">
      <c r="A12" s="6" t="s">
        <v>4</v>
      </c>
    </row>
    <row r="13" spans="1:1">
      <c r="A13" s="6" t="s">
        <v>5</v>
      </c>
    </row>
    <row r="14" spans="1:1">
      <c r="A14" s="6" t="s">
        <v>12</v>
      </c>
    </row>
    <row r="15" spans="1:1">
      <c r="A15" s="7" t="s">
        <v>29</v>
      </c>
    </row>
    <row r="16" spans="1:1">
      <c r="A16" s="7" t="s">
        <v>30</v>
      </c>
    </row>
    <row r="17" spans="1:1">
      <c r="A17" s="7" t="s">
        <v>31</v>
      </c>
    </row>
    <row r="18" spans="1:1">
      <c r="A18" s="7" t="s">
        <v>32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Y26"/>
  <sheetViews>
    <sheetView zoomScale="70" zoomScaleNormal="70" workbookViewId="0">
      <selection activeCell="H5" sqref="H5"/>
    </sheetView>
  </sheetViews>
  <sheetFormatPr defaultRowHeight="15"/>
  <cols>
    <col min="1" max="1" width="17.140625" style="27" customWidth="1"/>
    <col min="2" max="2" width="13.28515625" customWidth="1"/>
    <col min="3" max="3" width="7.140625" customWidth="1"/>
    <col min="4" max="4" width="10.5703125" customWidth="1"/>
    <col min="5" max="5" width="11.85546875" customWidth="1"/>
    <col min="6" max="6" width="9.140625" customWidth="1"/>
    <col min="7" max="7" width="10" customWidth="1"/>
    <col min="8" max="8" width="10.140625" customWidth="1"/>
    <col min="9" max="9" width="10.42578125" customWidth="1"/>
    <col min="10" max="10" width="10.140625" customWidth="1"/>
    <col min="11" max="11" width="11.140625" customWidth="1"/>
    <col min="12" max="12" width="9.85546875" customWidth="1"/>
    <col min="13" max="13" width="9.7109375" customWidth="1"/>
    <col min="14" max="14" width="8.5703125" customWidth="1"/>
    <col min="15" max="15" width="9.42578125" customWidth="1"/>
    <col min="16" max="16" width="8.140625" customWidth="1"/>
    <col min="17" max="17" width="9.5703125" customWidth="1"/>
    <col min="18" max="18" width="7.7109375" customWidth="1"/>
    <col min="19" max="19" width="8.28515625" customWidth="1"/>
    <col min="21" max="21" width="10.85546875" customWidth="1"/>
  </cols>
  <sheetData>
    <row r="1" spans="1:24" ht="15" customHeight="1">
      <c r="A1" s="50" t="s">
        <v>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4" ht="15" customHeight="1">
      <c r="A2" s="50" t="s">
        <v>34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</row>
    <row r="3" spans="1:24" ht="15" customHeight="1">
      <c r="A3" s="50" t="s">
        <v>35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4" ht="45">
      <c r="A4" s="24" t="s">
        <v>10</v>
      </c>
      <c r="B4" s="22" t="s">
        <v>11</v>
      </c>
      <c r="C4" s="22" t="s">
        <v>42</v>
      </c>
      <c r="D4" s="22" t="s">
        <v>56</v>
      </c>
      <c r="E4" s="22" t="s">
        <v>22</v>
      </c>
      <c r="F4" s="22" t="s">
        <v>20</v>
      </c>
      <c r="G4" s="22" t="s">
        <v>43</v>
      </c>
      <c r="H4" s="22" t="s">
        <v>51</v>
      </c>
      <c r="I4" s="22" t="s">
        <v>52</v>
      </c>
      <c r="J4" s="22" t="s">
        <v>53</v>
      </c>
      <c r="K4" s="22" t="s">
        <v>57</v>
      </c>
      <c r="L4" s="22" t="s">
        <v>18</v>
      </c>
      <c r="M4" s="22" t="s">
        <v>18</v>
      </c>
      <c r="N4" s="22" t="s">
        <v>33</v>
      </c>
      <c r="O4" s="22" t="s">
        <v>33</v>
      </c>
      <c r="P4" s="22" t="s">
        <v>28</v>
      </c>
      <c r="Q4" s="22" t="s">
        <v>58</v>
      </c>
      <c r="R4" s="23" t="s">
        <v>59</v>
      </c>
      <c r="S4" s="22" t="s">
        <v>60</v>
      </c>
      <c r="T4" s="22" t="s">
        <v>15</v>
      </c>
      <c r="U4" s="22" t="s">
        <v>16</v>
      </c>
    </row>
    <row r="5" spans="1:24" ht="32.25" customHeight="1">
      <c r="A5" s="25">
        <v>1</v>
      </c>
      <c r="B5" s="9" t="s">
        <v>7</v>
      </c>
      <c r="C5" s="9"/>
      <c r="D5" s="8">
        <v>550</v>
      </c>
      <c r="E5" s="8">
        <v>600</v>
      </c>
      <c r="F5" s="8"/>
      <c r="G5" s="8"/>
      <c r="H5" s="8">
        <v>400</v>
      </c>
      <c r="I5" s="8"/>
      <c r="J5" s="8"/>
      <c r="K5" s="8">
        <f>G5+H5+I5+J5</f>
        <v>400</v>
      </c>
      <c r="L5" s="8">
        <v>19</v>
      </c>
      <c r="M5" s="8">
        <v>50</v>
      </c>
      <c r="N5" s="8">
        <v>100</v>
      </c>
      <c r="O5" s="8"/>
      <c r="P5" s="8">
        <v>0</v>
      </c>
      <c r="Q5" s="8">
        <f>R5-S5</f>
        <v>400</v>
      </c>
      <c r="R5" s="8">
        <f>SUM(D5:P5)</f>
        <v>2119</v>
      </c>
      <c r="S5" s="8">
        <f t="shared" ref="S5:S12" si="0">R5-K5</f>
        <v>1719</v>
      </c>
      <c r="T5" s="8">
        <v>623</v>
      </c>
      <c r="U5" s="8">
        <f>S5-T5</f>
        <v>1096</v>
      </c>
    </row>
    <row r="6" spans="1:24">
      <c r="A6" s="25">
        <v>2</v>
      </c>
      <c r="B6" s="9" t="s">
        <v>3</v>
      </c>
      <c r="C6" s="9"/>
      <c r="D6" s="9">
        <v>400</v>
      </c>
      <c r="E6" s="9">
        <v>2000</v>
      </c>
      <c r="F6" s="9"/>
      <c r="G6" s="11"/>
      <c r="H6" s="11"/>
      <c r="I6" s="11">
        <v>600</v>
      </c>
      <c r="J6" s="11"/>
      <c r="K6" s="8">
        <f t="shared" ref="K6:K24" si="1">G6+H6+I6+J6</f>
        <v>600</v>
      </c>
      <c r="L6" s="9">
        <v>45</v>
      </c>
      <c r="M6" s="9">
        <v>100</v>
      </c>
      <c r="N6" s="9">
        <v>300</v>
      </c>
      <c r="O6" s="11">
        <v>40</v>
      </c>
      <c r="P6" s="9">
        <v>13</v>
      </c>
      <c r="Q6" s="8">
        <f t="shared" ref="Q6:Q12" si="2">R6-S6</f>
        <v>600</v>
      </c>
      <c r="R6" s="9">
        <f>SUM(D6:P6)</f>
        <v>4098</v>
      </c>
      <c r="S6" s="8">
        <f t="shared" si="0"/>
        <v>3498</v>
      </c>
      <c r="T6" s="9">
        <v>765</v>
      </c>
      <c r="U6" s="8">
        <f t="shared" ref="U6:U17" si="3">S6-T6</f>
        <v>2733</v>
      </c>
    </row>
    <row r="7" spans="1:24" ht="15" customHeight="1">
      <c r="A7" s="25">
        <v>3</v>
      </c>
      <c r="B7" s="9" t="s">
        <v>4</v>
      </c>
      <c r="C7" s="9"/>
      <c r="D7" s="9">
        <v>100</v>
      </c>
      <c r="E7" s="9">
        <v>200</v>
      </c>
      <c r="F7" s="9"/>
      <c r="G7" s="11"/>
      <c r="H7" s="11"/>
      <c r="I7" s="11">
        <v>190</v>
      </c>
      <c r="J7" s="11"/>
      <c r="K7" s="8">
        <f t="shared" si="1"/>
        <v>190</v>
      </c>
      <c r="L7" s="9">
        <v>45</v>
      </c>
      <c r="M7" s="9">
        <v>100</v>
      </c>
      <c r="N7" s="9"/>
      <c r="O7" s="11">
        <v>0</v>
      </c>
      <c r="P7" s="9">
        <v>70</v>
      </c>
      <c r="Q7" s="8">
        <f t="shared" si="2"/>
        <v>190</v>
      </c>
      <c r="R7" s="9">
        <f>SUM(D7:P7)</f>
        <v>895</v>
      </c>
      <c r="S7" s="8">
        <f t="shared" si="0"/>
        <v>705</v>
      </c>
      <c r="T7" s="9">
        <v>361</v>
      </c>
      <c r="U7" s="8">
        <f t="shared" si="3"/>
        <v>344</v>
      </c>
    </row>
    <row r="8" spans="1:24">
      <c r="A8" s="25">
        <v>4</v>
      </c>
      <c r="B8" s="9" t="s">
        <v>5</v>
      </c>
      <c r="C8" s="9"/>
      <c r="D8" s="9">
        <v>100</v>
      </c>
      <c r="E8" s="9">
        <v>200</v>
      </c>
      <c r="F8" s="9"/>
      <c r="G8" s="11"/>
      <c r="H8" s="11"/>
      <c r="I8" s="11"/>
      <c r="J8" s="11">
        <v>380</v>
      </c>
      <c r="K8" s="8">
        <f t="shared" si="1"/>
        <v>380</v>
      </c>
      <c r="L8" s="9">
        <v>20</v>
      </c>
      <c r="M8" s="9">
        <v>0</v>
      </c>
      <c r="N8" s="9">
        <v>100</v>
      </c>
      <c r="O8" s="11">
        <v>50</v>
      </c>
      <c r="P8" s="9">
        <v>0</v>
      </c>
      <c r="Q8" s="8">
        <f t="shared" si="2"/>
        <v>380</v>
      </c>
      <c r="R8" s="9">
        <f>SUM(D8:P8)</f>
        <v>1230</v>
      </c>
      <c r="S8" s="8">
        <f t="shared" si="0"/>
        <v>850</v>
      </c>
      <c r="T8" s="9">
        <v>137</v>
      </c>
      <c r="U8" s="8">
        <f t="shared" si="3"/>
        <v>713</v>
      </c>
    </row>
    <row r="9" spans="1:24" ht="17.25" customHeight="1">
      <c r="A9" s="25">
        <v>5</v>
      </c>
      <c r="B9" s="9" t="s">
        <v>6</v>
      </c>
      <c r="C9" s="9"/>
      <c r="D9" s="9">
        <v>7</v>
      </c>
      <c r="E9" s="9">
        <v>3</v>
      </c>
      <c r="F9" s="9"/>
      <c r="G9" s="11"/>
      <c r="H9" s="11"/>
      <c r="I9" s="11">
        <v>2</v>
      </c>
      <c r="J9" s="11"/>
      <c r="K9" s="8">
        <f t="shared" si="1"/>
        <v>2</v>
      </c>
      <c r="L9" s="9">
        <v>0</v>
      </c>
      <c r="M9" s="9">
        <v>0</v>
      </c>
      <c r="N9" s="9"/>
      <c r="O9" s="11"/>
      <c r="P9" s="9">
        <v>0</v>
      </c>
      <c r="Q9" s="8">
        <f t="shared" si="2"/>
        <v>2</v>
      </c>
      <c r="R9" s="9">
        <f>SUM(D9:P9)</f>
        <v>14</v>
      </c>
      <c r="S9" s="8">
        <f t="shared" si="0"/>
        <v>12</v>
      </c>
      <c r="T9" s="9">
        <v>10</v>
      </c>
      <c r="U9" s="8">
        <f t="shared" si="3"/>
        <v>2</v>
      </c>
    </row>
    <row r="10" spans="1:24" ht="15" customHeight="1">
      <c r="A10" s="25">
        <v>6</v>
      </c>
      <c r="B10" s="9" t="s">
        <v>12</v>
      </c>
      <c r="C10" s="9"/>
      <c r="D10" s="9">
        <v>0</v>
      </c>
      <c r="E10" s="9">
        <v>2000</v>
      </c>
      <c r="F10" s="9"/>
      <c r="G10" s="11"/>
      <c r="H10" s="11"/>
      <c r="I10" s="11"/>
      <c r="J10" s="11">
        <v>7500</v>
      </c>
      <c r="K10" s="8">
        <f t="shared" si="1"/>
        <v>7500</v>
      </c>
      <c r="L10" s="9">
        <v>1000</v>
      </c>
      <c r="M10" s="9">
        <v>2000</v>
      </c>
      <c r="N10" s="9">
        <v>2000</v>
      </c>
      <c r="O10" s="11">
        <v>2000</v>
      </c>
      <c r="P10" s="9">
        <v>19000</v>
      </c>
      <c r="Q10" s="8">
        <f t="shared" si="2"/>
        <v>7500</v>
      </c>
      <c r="R10" s="9">
        <v>26000</v>
      </c>
      <c r="S10" s="8">
        <f t="shared" si="0"/>
        <v>18500</v>
      </c>
      <c r="T10" s="9">
        <v>13260</v>
      </c>
      <c r="U10" s="8">
        <f t="shared" si="3"/>
        <v>5240</v>
      </c>
      <c r="X10" t="s">
        <v>41</v>
      </c>
    </row>
    <row r="11" spans="1:24" ht="15.75" customHeight="1">
      <c r="A11" s="25">
        <v>7</v>
      </c>
      <c r="B11" s="9" t="s">
        <v>13</v>
      </c>
      <c r="C11" s="9"/>
      <c r="D11" s="9" t="s">
        <v>0</v>
      </c>
      <c r="E11" s="9"/>
      <c r="F11" s="9"/>
      <c r="G11" s="11"/>
      <c r="H11" s="11"/>
      <c r="I11" s="11"/>
      <c r="J11" s="11"/>
      <c r="K11" s="8">
        <f t="shared" si="1"/>
        <v>0</v>
      </c>
      <c r="L11" s="9">
        <v>50</v>
      </c>
      <c r="M11" s="9">
        <v>90</v>
      </c>
      <c r="N11" s="9">
        <v>30</v>
      </c>
      <c r="O11" s="11">
        <v>50</v>
      </c>
      <c r="P11" s="9"/>
      <c r="Q11" s="8">
        <f t="shared" si="2"/>
        <v>0</v>
      </c>
      <c r="R11" s="9">
        <f>SUM(D11:P11)</f>
        <v>220</v>
      </c>
      <c r="S11" s="8">
        <f t="shared" si="0"/>
        <v>220</v>
      </c>
      <c r="T11" s="9">
        <v>100</v>
      </c>
      <c r="U11" s="8">
        <f t="shared" si="3"/>
        <v>120</v>
      </c>
    </row>
    <row r="12" spans="1:24">
      <c r="A12" s="25">
        <v>8</v>
      </c>
      <c r="B12" s="9" t="s">
        <v>19</v>
      </c>
      <c r="C12" s="9"/>
      <c r="D12" s="9"/>
      <c r="E12" s="9"/>
      <c r="F12" s="9">
        <v>50</v>
      </c>
      <c r="G12" s="11">
        <v>500</v>
      </c>
      <c r="H12" s="11"/>
      <c r="I12" s="11"/>
      <c r="J12" s="11"/>
      <c r="K12" s="8">
        <f t="shared" si="1"/>
        <v>500</v>
      </c>
      <c r="L12" s="9">
        <v>22</v>
      </c>
      <c r="M12" s="9"/>
      <c r="N12" s="9">
        <v>32</v>
      </c>
      <c r="O12" s="11">
        <v>100</v>
      </c>
      <c r="P12" s="9"/>
      <c r="Q12" s="8">
        <f t="shared" si="2"/>
        <v>500</v>
      </c>
      <c r="R12" s="9">
        <f>K12+F12+L12+N12+O12</f>
        <v>704</v>
      </c>
      <c r="S12" s="8">
        <f t="shared" si="0"/>
        <v>204</v>
      </c>
      <c r="T12" s="9">
        <v>24</v>
      </c>
      <c r="U12" s="8">
        <f t="shared" si="3"/>
        <v>180</v>
      </c>
    </row>
    <row r="13" spans="1:24" ht="16.5" customHeight="1">
      <c r="A13" s="25">
        <v>9</v>
      </c>
      <c r="B13" s="9" t="s">
        <v>36</v>
      </c>
      <c r="C13" s="9">
        <v>2250</v>
      </c>
      <c r="D13" s="10"/>
      <c r="E13" s="10"/>
      <c r="F13" s="10"/>
      <c r="G13" s="12"/>
      <c r="H13" s="12"/>
      <c r="I13" s="12"/>
      <c r="J13" s="12"/>
      <c r="K13" s="8">
        <f t="shared" si="1"/>
        <v>0</v>
      </c>
      <c r="L13" s="10"/>
      <c r="M13" s="10"/>
      <c r="N13" s="10"/>
      <c r="O13" s="11">
        <v>1000</v>
      </c>
      <c r="P13" s="3"/>
      <c r="Q13" s="8"/>
      <c r="R13" s="3"/>
      <c r="S13" s="8">
        <f>O13+C13</f>
        <v>3250</v>
      </c>
      <c r="T13" s="3">
        <v>1200</v>
      </c>
      <c r="U13" s="8">
        <f t="shared" si="3"/>
        <v>2050</v>
      </c>
    </row>
    <row r="14" spans="1:24" ht="30">
      <c r="A14" s="25">
        <v>10</v>
      </c>
      <c r="B14" s="3" t="s">
        <v>37</v>
      </c>
      <c r="C14" s="3">
        <v>57000</v>
      </c>
      <c r="D14" s="3"/>
      <c r="E14" s="3"/>
      <c r="F14" s="3"/>
      <c r="G14" s="3"/>
      <c r="H14" s="3"/>
      <c r="I14" s="3"/>
      <c r="J14" s="3"/>
      <c r="K14" s="8">
        <f t="shared" si="1"/>
        <v>0</v>
      </c>
      <c r="L14" s="3"/>
      <c r="M14" s="3"/>
      <c r="N14" s="3"/>
      <c r="O14" s="3"/>
      <c r="P14" s="3"/>
      <c r="Q14" s="3"/>
      <c r="R14" s="3"/>
      <c r="S14" s="3">
        <v>57000</v>
      </c>
      <c r="T14" s="3">
        <v>37800</v>
      </c>
      <c r="U14" s="8">
        <f t="shared" si="3"/>
        <v>19200</v>
      </c>
    </row>
    <row r="15" spans="1:24" ht="30">
      <c r="A15" s="25">
        <v>11</v>
      </c>
      <c r="B15" s="3" t="s">
        <v>38</v>
      </c>
      <c r="C15" s="3">
        <v>207</v>
      </c>
      <c r="D15" s="3"/>
      <c r="E15" s="3"/>
      <c r="F15" s="3"/>
      <c r="G15" s="3"/>
      <c r="H15" s="3"/>
      <c r="I15" s="3"/>
      <c r="J15" s="3"/>
      <c r="K15" s="8">
        <f t="shared" si="1"/>
        <v>0</v>
      </c>
      <c r="L15" s="3"/>
      <c r="M15" s="3"/>
      <c r="N15" s="3"/>
      <c r="O15" s="3"/>
      <c r="P15" s="3"/>
      <c r="Q15" s="3"/>
      <c r="R15" s="3"/>
      <c r="S15" s="3">
        <v>207</v>
      </c>
      <c r="T15" s="3">
        <v>118</v>
      </c>
      <c r="U15" s="8">
        <f t="shared" si="3"/>
        <v>89</v>
      </c>
    </row>
    <row r="16" spans="1:24" ht="30">
      <c r="A16" s="25">
        <v>12</v>
      </c>
      <c r="B16" s="3" t="s">
        <v>39</v>
      </c>
      <c r="C16" s="3">
        <v>150</v>
      </c>
      <c r="D16" s="3"/>
      <c r="E16" s="3"/>
      <c r="F16" s="3"/>
      <c r="G16" s="3"/>
      <c r="H16" s="3"/>
      <c r="I16" s="3"/>
      <c r="J16" s="3"/>
      <c r="K16" s="8">
        <f t="shared" si="1"/>
        <v>0</v>
      </c>
      <c r="L16" s="3"/>
      <c r="M16" s="3"/>
      <c r="N16" s="3"/>
      <c r="O16" s="3"/>
      <c r="P16" s="3"/>
      <c r="Q16" s="3"/>
      <c r="R16" s="3"/>
      <c r="S16" s="3">
        <v>150</v>
      </c>
      <c r="T16" s="3">
        <v>29</v>
      </c>
      <c r="U16" s="8">
        <f t="shared" si="3"/>
        <v>121</v>
      </c>
    </row>
    <row r="17" spans="1:51" ht="30">
      <c r="A17" s="25">
        <v>13</v>
      </c>
      <c r="B17" s="3" t="s">
        <v>40</v>
      </c>
      <c r="C17" s="3">
        <v>6000</v>
      </c>
      <c r="D17" s="3"/>
      <c r="E17" s="3"/>
      <c r="F17" s="3"/>
      <c r="G17" s="3"/>
      <c r="H17" s="3"/>
      <c r="I17" s="3"/>
      <c r="J17" s="3"/>
      <c r="K17" s="8">
        <f t="shared" si="1"/>
        <v>0</v>
      </c>
      <c r="L17" s="3"/>
      <c r="M17" s="3"/>
      <c r="N17" s="3"/>
      <c r="O17" s="3"/>
      <c r="P17" s="3"/>
      <c r="Q17" s="8"/>
      <c r="R17" s="3"/>
      <c r="S17" s="3">
        <v>6000</v>
      </c>
      <c r="T17" s="3">
        <v>3186</v>
      </c>
      <c r="U17" s="8">
        <f t="shared" si="3"/>
        <v>2814</v>
      </c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</row>
    <row r="18" spans="1:51">
      <c r="A18" s="25">
        <v>14</v>
      </c>
      <c r="B18" s="18" t="s">
        <v>44</v>
      </c>
      <c r="C18" s="18"/>
      <c r="D18" s="18"/>
      <c r="E18" s="18"/>
      <c r="F18" s="18"/>
      <c r="G18" s="18">
        <v>2000</v>
      </c>
      <c r="H18" s="18"/>
      <c r="I18" s="18"/>
      <c r="J18" s="18"/>
      <c r="K18" s="8">
        <f t="shared" si="1"/>
        <v>2000</v>
      </c>
      <c r="L18" s="18"/>
      <c r="M18" s="18"/>
      <c r="N18" s="18"/>
      <c r="O18" s="18"/>
      <c r="P18" s="18"/>
      <c r="Q18" s="8">
        <f>J18+I18+H18+G18</f>
        <v>2000</v>
      </c>
      <c r="R18" s="18"/>
      <c r="S18" s="18"/>
      <c r="T18" s="18"/>
      <c r="U18" s="17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</row>
    <row r="19" spans="1:51" s="16" customFormat="1">
      <c r="A19" s="25">
        <v>15</v>
      </c>
      <c r="B19" s="3" t="s">
        <v>45</v>
      </c>
      <c r="C19" s="3"/>
      <c r="D19" s="3"/>
      <c r="E19" s="3"/>
      <c r="F19" s="3"/>
      <c r="G19" s="3">
        <v>2000</v>
      </c>
      <c r="H19" s="3"/>
      <c r="I19" s="3"/>
      <c r="J19" s="3"/>
      <c r="K19" s="8">
        <f t="shared" si="1"/>
        <v>2000</v>
      </c>
      <c r="L19" s="3"/>
      <c r="M19" s="3"/>
      <c r="N19" s="3"/>
      <c r="O19" s="3"/>
      <c r="P19" s="3"/>
      <c r="Q19" s="8">
        <f t="shared" ref="Q19:Q23" si="4">J19+I19+H19+G19</f>
        <v>2000</v>
      </c>
      <c r="R19" s="3"/>
      <c r="S19" s="3"/>
      <c r="T19" s="3"/>
      <c r="U19" s="11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</row>
    <row r="20" spans="1:51" s="16" customFormat="1" ht="30">
      <c r="A20" s="25">
        <v>16</v>
      </c>
      <c r="B20" s="3" t="s">
        <v>46</v>
      </c>
      <c r="C20" s="3"/>
      <c r="D20" s="3"/>
      <c r="E20" s="3"/>
      <c r="F20" s="3"/>
      <c r="G20" s="3">
        <v>2000</v>
      </c>
      <c r="H20" s="3"/>
      <c r="I20" s="3"/>
      <c r="J20" s="3"/>
      <c r="K20" s="8">
        <f t="shared" si="1"/>
        <v>2000</v>
      </c>
      <c r="L20" s="3"/>
      <c r="M20" s="3"/>
      <c r="N20" s="3"/>
      <c r="O20" s="3"/>
      <c r="P20" s="3"/>
      <c r="Q20" s="8">
        <f t="shared" si="4"/>
        <v>2000</v>
      </c>
      <c r="R20" s="15"/>
      <c r="S20" s="15"/>
      <c r="T20" s="3"/>
      <c r="U20" s="11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</row>
    <row r="21" spans="1:51" s="19" customFormat="1">
      <c r="A21" s="25">
        <v>17</v>
      </c>
      <c r="B21" s="3" t="s">
        <v>47</v>
      </c>
      <c r="C21" s="3"/>
      <c r="D21" s="3"/>
      <c r="E21" s="3"/>
      <c r="F21" s="3"/>
      <c r="G21" s="3">
        <v>2000</v>
      </c>
      <c r="H21" s="3"/>
      <c r="I21" s="3"/>
      <c r="J21" s="3"/>
      <c r="K21" s="8">
        <f t="shared" si="1"/>
        <v>2000</v>
      </c>
      <c r="L21" s="3"/>
      <c r="M21" s="3"/>
      <c r="N21" s="3"/>
      <c r="O21" s="3"/>
      <c r="P21" s="3"/>
      <c r="Q21" s="8">
        <f t="shared" si="4"/>
        <v>2000</v>
      </c>
      <c r="R21" s="3"/>
      <c r="S21" s="3"/>
      <c r="T21" s="3"/>
      <c r="U21" s="11"/>
    </row>
    <row r="22" spans="1:51" s="19" customFormat="1">
      <c r="A22" s="25">
        <v>18</v>
      </c>
      <c r="B22" s="3" t="s">
        <v>48</v>
      </c>
      <c r="C22" s="3"/>
      <c r="D22" s="3"/>
      <c r="E22" s="3"/>
      <c r="F22" s="3"/>
      <c r="G22" s="3">
        <v>2000</v>
      </c>
      <c r="H22" s="3"/>
      <c r="I22" s="3"/>
      <c r="J22" s="3"/>
      <c r="K22" s="8">
        <f t="shared" si="1"/>
        <v>2000</v>
      </c>
      <c r="L22" s="3"/>
      <c r="M22" s="3"/>
      <c r="N22" s="3"/>
      <c r="O22" s="3"/>
      <c r="P22" s="3"/>
      <c r="Q22" s="8">
        <f t="shared" si="4"/>
        <v>2000</v>
      </c>
      <c r="R22" s="3"/>
      <c r="S22" s="3"/>
      <c r="T22" s="3"/>
      <c r="U22" s="11"/>
    </row>
    <row r="23" spans="1:51" s="19" customFormat="1" ht="30">
      <c r="A23" s="25">
        <v>19</v>
      </c>
      <c r="B23" s="3" t="s">
        <v>49</v>
      </c>
      <c r="C23" s="3"/>
      <c r="D23" s="3"/>
      <c r="E23" s="3"/>
      <c r="F23" s="3"/>
      <c r="G23" s="3">
        <v>2000</v>
      </c>
      <c r="H23" s="3"/>
      <c r="I23" s="3"/>
      <c r="J23" s="3"/>
      <c r="K23" s="8">
        <f t="shared" si="1"/>
        <v>2000</v>
      </c>
      <c r="L23" s="3"/>
      <c r="M23" s="3"/>
      <c r="N23" s="3"/>
      <c r="O23" s="3"/>
      <c r="P23"/>
      <c r="Q23" s="8">
        <f t="shared" si="4"/>
        <v>2000</v>
      </c>
      <c r="R23" s="3"/>
      <c r="S23" s="3"/>
      <c r="T23" s="3"/>
      <c r="U23" s="11"/>
    </row>
    <row r="24" spans="1:51" s="19" customFormat="1">
      <c r="A24" s="25">
        <v>20</v>
      </c>
      <c r="B24" s="3" t="s">
        <v>50</v>
      </c>
      <c r="C24" s="3"/>
      <c r="D24" s="3"/>
      <c r="E24" s="3"/>
      <c r="F24" s="3"/>
      <c r="G24" s="3">
        <v>50</v>
      </c>
      <c r="H24" s="3"/>
      <c r="I24" s="3"/>
      <c r="J24" s="3"/>
      <c r="K24" s="8">
        <f t="shared" si="1"/>
        <v>50</v>
      </c>
      <c r="L24" s="3"/>
      <c r="M24" s="3"/>
      <c r="N24" s="3"/>
      <c r="O24" s="3"/>
      <c r="P24" s="3"/>
      <c r="Q24" s="8">
        <f>J24+I24+H24+G24</f>
        <v>50</v>
      </c>
      <c r="R24" s="3"/>
      <c r="S24" s="3"/>
      <c r="T24" s="3"/>
      <c r="U24" s="11"/>
    </row>
    <row r="25" spans="1:51" ht="13.5" customHeight="1">
      <c r="A25" s="26"/>
      <c r="B25" s="20" t="s">
        <v>54</v>
      </c>
      <c r="C25" s="20"/>
      <c r="D25" s="20">
        <v>792500</v>
      </c>
      <c r="E25" s="20">
        <v>2017000</v>
      </c>
      <c r="F25" s="20">
        <v>75000</v>
      </c>
      <c r="G25" s="20">
        <v>845000</v>
      </c>
      <c r="H25" s="20">
        <v>960000</v>
      </c>
      <c r="I25" s="20">
        <v>759000</v>
      </c>
      <c r="J25" s="20">
        <v>521500</v>
      </c>
      <c r="K25" s="20"/>
      <c r="L25" s="15"/>
      <c r="M25" s="15"/>
      <c r="N25" s="15"/>
      <c r="O25" s="15"/>
      <c r="P25" s="15"/>
      <c r="Q25" s="21"/>
      <c r="T25" s="15"/>
      <c r="U25" s="15"/>
    </row>
    <row r="26" spans="1:51">
      <c r="A26" s="53" t="s">
        <v>55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</row>
  </sheetData>
  <mergeCells count="4">
    <mergeCell ref="A26:U26"/>
    <mergeCell ref="A2:U2"/>
    <mergeCell ref="A1:U1"/>
    <mergeCell ref="A3:U3"/>
  </mergeCells>
  <pageMargins left="0.25" right="0.25" top="0.75" bottom="0.75" header="0.3" footer="0.3"/>
  <pageSetup paperSize="5" scale="80" orientation="landscape" r:id="rId1"/>
  <ignoredErrors>
    <ignoredError sqref="S13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BA27"/>
  <sheetViews>
    <sheetView zoomScale="70" zoomScaleNormal="70" workbookViewId="0">
      <selection activeCell="D30" sqref="D30"/>
    </sheetView>
  </sheetViews>
  <sheetFormatPr defaultRowHeight="15"/>
  <cols>
    <col min="1" max="1" width="17.140625" style="27" customWidth="1"/>
    <col min="2" max="2" width="24.42578125" bestFit="1" customWidth="1"/>
    <col min="3" max="3" width="7.85546875" bestFit="1" customWidth="1"/>
    <col min="4" max="5" width="12.5703125" bestFit="1" customWidth="1"/>
    <col min="6" max="7" width="9.140625" customWidth="1"/>
    <col min="8" max="8" width="12.5703125" bestFit="1" customWidth="1"/>
    <col min="9" max="9" width="10" customWidth="1"/>
    <col min="10" max="10" width="10.140625" customWidth="1"/>
    <col min="11" max="11" width="10.42578125" customWidth="1"/>
    <col min="12" max="12" width="10.140625" customWidth="1"/>
    <col min="13" max="13" width="9.85546875" customWidth="1"/>
    <col min="14" max="14" width="9.7109375" customWidth="1"/>
    <col min="15" max="15" width="8.5703125" customWidth="1"/>
    <col min="16" max="19" width="9.42578125" customWidth="1"/>
    <col min="20" max="20" width="8.140625" customWidth="1"/>
    <col min="21" max="21" width="9.85546875" customWidth="1"/>
    <col min="23" max="23" width="17" customWidth="1"/>
  </cols>
  <sheetData>
    <row r="1" spans="1:26" ht="15" customHeight="1">
      <c r="A1" s="50" t="s">
        <v>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</row>
    <row r="2" spans="1:26" ht="15" customHeight="1">
      <c r="A2" s="50" t="s">
        <v>34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</row>
    <row r="3" spans="1:26" ht="15" customHeight="1">
      <c r="A3" s="50" t="s">
        <v>35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</row>
    <row r="4" spans="1:26" ht="45">
      <c r="A4" s="24" t="s">
        <v>10</v>
      </c>
      <c r="B4" s="22" t="s">
        <v>11</v>
      </c>
      <c r="C4" s="22" t="s">
        <v>42</v>
      </c>
      <c r="D4" s="22" t="s">
        <v>56</v>
      </c>
      <c r="E4" s="22" t="s">
        <v>22</v>
      </c>
      <c r="F4" s="22" t="s">
        <v>20</v>
      </c>
      <c r="G4" s="22" t="s">
        <v>61</v>
      </c>
      <c r="H4" s="22" t="s">
        <v>62</v>
      </c>
      <c r="I4" s="22" t="s">
        <v>43</v>
      </c>
      <c r="J4" s="22" t="s">
        <v>51</v>
      </c>
      <c r="K4" s="22" t="s">
        <v>52</v>
      </c>
      <c r="L4" s="22" t="s">
        <v>53</v>
      </c>
      <c r="M4" s="22" t="s">
        <v>18</v>
      </c>
      <c r="N4" s="22" t="s">
        <v>18</v>
      </c>
      <c r="O4" s="22" t="s">
        <v>33</v>
      </c>
      <c r="P4" s="22" t="s">
        <v>33</v>
      </c>
      <c r="Q4" s="22" t="s">
        <v>33</v>
      </c>
      <c r="R4" s="22" t="s">
        <v>83</v>
      </c>
      <c r="S4" s="22" t="s">
        <v>84</v>
      </c>
      <c r="T4" s="22" t="s">
        <v>28</v>
      </c>
      <c r="U4" s="23" t="s">
        <v>14</v>
      </c>
      <c r="V4" s="22" t="s">
        <v>15</v>
      </c>
      <c r="W4" s="22" t="s">
        <v>16</v>
      </c>
    </row>
    <row r="5" spans="1:26" ht="32.25" customHeight="1">
      <c r="A5" s="25">
        <v>1</v>
      </c>
      <c r="B5" s="13" t="s">
        <v>7</v>
      </c>
      <c r="C5" s="13"/>
      <c r="D5" s="8">
        <v>550</v>
      </c>
      <c r="E5" s="8">
        <v>600</v>
      </c>
      <c r="F5" s="8"/>
      <c r="G5" s="8">
        <v>94</v>
      </c>
      <c r="H5" s="8">
        <v>50</v>
      </c>
      <c r="I5" s="8"/>
      <c r="K5" s="8"/>
      <c r="L5" s="8"/>
      <c r="M5" s="8">
        <v>19</v>
      </c>
      <c r="N5" s="8">
        <v>50</v>
      </c>
      <c r="O5" s="8">
        <v>100</v>
      </c>
      <c r="P5" s="8"/>
      <c r="Q5" s="8">
        <v>64</v>
      </c>
      <c r="R5" s="8">
        <v>100</v>
      </c>
      <c r="S5" s="8">
        <v>50</v>
      </c>
      <c r="T5" s="8">
        <v>0</v>
      </c>
      <c r="U5" s="8">
        <f>SUM(D5:T5)</f>
        <v>1677</v>
      </c>
      <c r="V5" s="8">
        <v>623</v>
      </c>
      <c r="W5" s="8" t="e">
        <f>#REF!-V5</f>
        <v>#REF!</v>
      </c>
    </row>
    <row r="6" spans="1:26">
      <c r="A6" s="25"/>
      <c r="B6" s="3" t="s">
        <v>63</v>
      </c>
      <c r="C6" s="13"/>
      <c r="D6" s="8"/>
      <c r="E6" s="8"/>
      <c r="F6" s="8"/>
      <c r="G6" s="8"/>
      <c r="H6" s="8"/>
      <c r="I6" s="8"/>
      <c r="J6" s="8">
        <v>400</v>
      </c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6">
      <c r="A7" s="25">
        <v>2</v>
      </c>
      <c r="B7" s="13" t="s">
        <v>3</v>
      </c>
      <c r="C7" s="13"/>
      <c r="D7" s="13">
        <v>400</v>
      </c>
      <c r="E7" s="13">
        <v>2000</v>
      </c>
      <c r="F7" s="13"/>
      <c r="G7" s="13"/>
      <c r="H7" s="13"/>
      <c r="I7" s="13"/>
      <c r="J7" s="13"/>
      <c r="K7" s="13">
        <v>600</v>
      </c>
      <c r="L7" s="13"/>
      <c r="M7" s="13">
        <v>45</v>
      </c>
      <c r="N7" s="13">
        <v>100</v>
      </c>
      <c r="O7" s="13">
        <v>300</v>
      </c>
      <c r="P7" s="13">
        <v>40</v>
      </c>
      <c r="Q7" s="13"/>
      <c r="R7" s="33"/>
      <c r="S7" s="33"/>
      <c r="T7" s="13">
        <v>13</v>
      </c>
      <c r="U7" s="13">
        <f>SUM(D7:T7)</f>
        <v>3498</v>
      </c>
      <c r="V7" s="13">
        <v>765</v>
      </c>
      <c r="W7" s="8" t="e">
        <f>#REF!-V7</f>
        <v>#REF!</v>
      </c>
    </row>
    <row r="8" spans="1:26" ht="15" customHeight="1">
      <c r="A8" s="25">
        <v>3</v>
      </c>
      <c r="B8" s="13" t="s">
        <v>4</v>
      </c>
      <c r="C8" s="13"/>
      <c r="D8" s="13">
        <v>100</v>
      </c>
      <c r="E8" s="13">
        <v>200</v>
      </c>
      <c r="F8" s="13"/>
      <c r="G8" s="13"/>
      <c r="H8" s="13"/>
      <c r="I8" s="13"/>
      <c r="J8" s="13"/>
      <c r="K8" s="13">
        <v>190</v>
      </c>
      <c r="L8" s="13"/>
      <c r="M8" s="13">
        <v>45</v>
      </c>
      <c r="N8" s="13">
        <v>100</v>
      </c>
      <c r="O8" s="13"/>
      <c r="P8" s="13">
        <v>0</v>
      </c>
      <c r="Q8" s="13">
        <v>1000</v>
      </c>
      <c r="R8" s="33"/>
      <c r="S8" s="33"/>
      <c r="T8" s="13">
        <v>70</v>
      </c>
      <c r="U8" s="13">
        <f>SUM(D8:T8)</f>
        <v>1705</v>
      </c>
      <c r="V8" s="13">
        <v>361</v>
      </c>
      <c r="W8" s="8" t="e">
        <f>#REF!-V8</f>
        <v>#REF!</v>
      </c>
    </row>
    <row r="9" spans="1:26">
      <c r="A9" s="25">
        <v>4</v>
      </c>
      <c r="B9" s="13" t="s">
        <v>5</v>
      </c>
      <c r="C9" s="13"/>
      <c r="D9" s="13">
        <v>100</v>
      </c>
      <c r="E9" s="13">
        <v>200</v>
      </c>
      <c r="F9" s="13"/>
      <c r="G9" s="13"/>
      <c r="H9" s="13"/>
      <c r="I9" s="13"/>
      <c r="J9" s="13"/>
      <c r="K9" s="13"/>
      <c r="L9" s="13">
        <v>380</v>
      </c>
      <c r="M9" s="13">
        <v>20</v>
      </c>
      <c r="N9" s="13">
        <v>0</v>
      </c>
      <c r="O9" s="13">
        <v>100</v>
      </c>
      <c r="P9" s="13">
        <v>50</v>
      </c>
      <c r="Q9" s="13"/>
      <c r="R9" s="33"/>
      <c r="S9" s="33">
        <v>10</v>
      </c>
      <c r="T9" s="13">
        <v>0</v>
      </c>
      <c r="U9" s="13">
        <f>SUM(D9:T9)</f>
        <v>860</v>
      </c>
      <c r="V9" s="13">
        <v>137</v>
      </c>
      <c r="W9" s="8" t="e">
        <f>#REF!-V9</f>
        <v>#REF!</v>
      </c>
    </row>
    <row r="10" spans="1:26" ht="17.25" customHeight="1">
      <c r="A10" s="25">
        <v>5</v>
      </c>
      <c r="B10" s="13" t="s">
        <v>6</v>
      </c>
      <c r="C10" s="13"/>
      <c r="D10" s="13">
        <v>7</v>
      </c>
      <c r="E10" s="13">
        <v>3</v>
      </c>
      <c r="F10" s="13"/>
      <c r="G10" s="13"/>
      <c r="H10" s="13"/>
      <c r="I10" s="13"/>
      <c r="J10" s="13"/>
      <c r="K10" s="13">
        <v>2</v>
      </c>
      <c r="L10" s="13"/>
      <c r="M10" s="13">
        <v>0</v>
      </c>
      <c r="N10" s="13">
        <v>0</v>
      </c>
      <c r="O10" s="13"/>
      <c r="P10" s="13"/>
      <c r="Q10" s="13"/>
      <c r="R10" s="33"/>
      <c r="S10" s="33"/>
      <c r="T10" s="13">
        <v>0</v>
      </c>
      <c r="U10" s="13">
        <f>SUM(D10:T10)</f>
        <v>12</v>
      </c>
      <c r="V10" s="13">
        <v>10</v>
      </c>
      <c r="W10" s="8" t="e">
        <f>#REF!-V10</f>
        <v>#REF!</v>
      </c>
    </row>
    <row r="11" spans="1:26" ht="15" customHeight="1">
      <c r="A11" s="25">
        <v>6</v>
      </c>
      <c r="B11" s="13" t="s">
        <v>12</v>
      </c>
      <c r="C11" s="13"/>
      <c r="D11" s="13">
        <v>0</v>
      </c>
      <c r="E11" s="13">
        <v>2000</v>
      </c>
      <c r="F11" s="13"/>
      <c r="G11" s="13"/>
      <c r="H11" s="13"/>
      <c r="I11" s="13"/>
      <c r="J11" s="13"/>
      <c r="K11" s="13"/>
      <c r="L11" s="13">
        <v>7500</v>
      </c>
      <c r="M11" s="13">
        <v>1000</v>
      </c>
      <c r="N11" s="13">
        <v>2000</v>
      </c>
      <c r="O11" s="13">
        <v>2000</v>
      </c>
      <c r="P11" s="13">
        <v>2000</v>
      </c>
      <c r="Q11" s="13"/>
      <c r="R11" s="33"/>
      <c r="S11" s="33">
        <v>40</v>
      </c>
      <c r="T11" s="13">
        <v>19000</v>
      </c>
      <c r="U11" s="13">
        <v>26000</v>
      </c>
      <c r="V11" s="13">
        <v>13260</v>
      </c>
      <c r="W11" s="8" t="e">
        <f>#REF!-V11</f>
        <v>#REF!</v>
      </c>
      <c r="Z11" t="s">
        <v>41</v>
      </c>
    </row>
    <row r="12" spans="1:26" ht="15.75" customHeight="1">
      <c r="A12" s="25">
        <v>7</v>
      </c>
      <c r="B12" s="13" t="s">
        <v>13</v>
      </c>
      <c r="C12" s="13"/>
      <c r="D12" s="13" t="s">
        <v>0</v>
      </c>
      <c r="E12" s="13"/>
      <c r="F12" s="13"/>
      <c r="G12" s="13"/>
      <c r="H12" s="13"/>
      <c r="I12" s="13"/>
      <c r="J12" s="13"/>
      <c r="K12" s="13"/>
      <c r="L12" s="13"/>
      <c r="M12" s="13">
        <v>50</v>
      </c>
      <c r="N12" s="13">
        <v>90</v>
      </c>
      <c r="O12" s="13">
        <v>30</v>
      </c>
      <c r="P12" s="13">
        <v>50</v>
      </c>
      <c r="Q12" s="13"/>
      <c r="R12" s="33"/>
      <c r="S12" s="33"/>
      <c r="T12" s="13"/>
      <c r="U12" s="13">
        <f>SUM(D12:T12)</f>
        <v>220</v>
      </c>
      <c r="V12" s="13">
        <v>100</v>
      </c>
      <c r="W12" s="8" t="e">
        <f>#REF!-V12</f>
        <v>#REF!</v>
      </c>
    </row>
    <row r="13" spans="1:26">
      <c r="A13" s="25">
        <v>8</v>
      </c>
      <c r="B13" s="13" t="s">
        <v>19</v>
      </c>
      <c r="C13" s="13"/>
      <c r="D13" s="13"/>
      <c r="E13" s="13"/>
      <c r="F13" s="13">
        <v>50</v>
      </c>
      <c r="G13" s="13"/>
      <c r="H13" s="13"/>
      <c r="I13" s="13">
        <v>500</v>
      </c>
      <c r="J13" s="13"/>
      <c r="K13" s="13"/>
      <c r="L13" s="13"/>
      <c r="M13" s="13">
        <v>22</v>
      </c>
      <c r="N13" s="13"/>
      <c r="O13" s="13">
        <v>32</v>
      </c>
      <c r="P13" s="13">
        <v>100</v>
      </c>
      <c r="Q13" s="13"/>
      <c r="R13" s="33"/>
      <c r="S13" s="33"/>
      <c r="T13" s="13"/>
      <c r="U13" s="13" t="e">
        <f>#REF!+F13+M13+O13+P13</f>
        <v>#REF!</v>
      </c>
      <c r="V13" s="13">
        <v>24</v>
      </c>
      <c r="W13" s="8" t="e">
        <f>#REF!-V13</f>
        <v>#REF!</v>
      </c>
    </row>
    <row r="14" spans="1:26" ht="16.5" customHeight="1">
      <c r="A14" s="25">
        <v>9</v>
      </c>
      <c r="B14" s="13" t="s">
        <v>36</v>
      </c>
      <c r="C14" s="13">
        <v>2250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3">
        <v>1000</v>
      </c>
      <c r="Q14" s="13">
        <v>70</v>
      </c>
      <c r="R14" s="33"/>
      <c r="S14" s="33">
        <v>3</v>
      </c>
      <c r="T14" s="3"/>
      <c r="U14" s="3"/>
      <c r="V14" s="3">
        <v>1200</v>
      </c>
      <c r="W14" s="8" t="e">
        <f>#REF!-V14</f>
        <v>#REF!</v>
      </c>
    </row>
    <row r="15" spans="1:26">
      <c r="A15" s="25">
        <v>10</v>
      </c>
      <c r="B15" s="3" t="s">
        <v>37</v>
      </c>
      <c r="C15" s="3">
        <v>57000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>
        <v>37800</v>
      </c>
      <c r="W15" s="8" t="e">
        <f>#REF!-V15</f>
        <v>#REF!</v>
      </c>
    </row>
    <row r="16" spans="1:26">
      <c r="A16" s="25">
        <v>11</v>
      </c>
      <c r="B16" s="3" t="s">
        <v>38</v>
      </c>
      <c r="C16" s="3">
        <v>207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>
        <v>118</v>
      </c>
      <c r="W16" s="8" t="e">
        <f>#REF!-V16</f>
        <v>#REF!</v>
      </c>
    </row>
    <row r="17" spans="1:53">
      <c r="A17" s="25">
        <v>12</v>
      </c>
      <c r="B17" s="3" t="s">
        <v>39</v>
      </c>
      <c r="C17" s="3">
        <v>150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>
        <v>29</v>
      </c>
      <c r="W17" s="8" t="e">
        <f>#REF!-V17</f>
        <v>#REF!</v>
      </c>
    </row>
    <row r="18" spans="1:53">
      <c r="A18" s="25">
        <v>13</v>
      </c>
      <c r="B18" s="3" t="s">
        <v>40</v>
      </c>
      <c r="C18" s="3">
        <v>6000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>
        <v>3186</v>
      </c>
      <c r="W18" s="8" t="e">
        <f>#REF!-V18</f>
        <v>#REF!</v>
      </c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</row>
    <row r="19" spans="1:53" s="16" customFormat="1">
      <c r="A19" s="25">
        <v>16</v>
      </c>
      <c r="B19" s="3" t="s">
        <v>46</v>
      </c>
      <c r="C19" s="3"/>
      <c r="D19" s="3"/>
      <c r="E19" s="3"/>
      <c r="F19" s="3"/>
      <c r="G19" s="3"/>
      <c r="H19" s="3"/>
      <c r="I19" s="3">
        <v>2000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15"/>
      <c r="V19" s="3"/>
      <c r="W19" s="13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</row>
    <row r="20" spans="1:53" s="19" customFormat="1">
      <c r="A20" s="25">
        <v>17</v>
      </c>
      <c r="B20" s="3" t="s">
        <v>47</v>
      </c>
      <c r="C20" s="3"/>
      <c r="D20" s="3"/>
      <c r="E20" s="3"/>
      <c r="F20" s="3"/>
      <c r="G20" s="3"/>
      <c r="H20" s="3"/>
      <c r="I20" s="3">
        <v>2000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13"/>
    </row>
    <row r="21" spans="1:53" s="19" customFormat="1">
      <c r="A21" s="25">
        <v>18</v>
      </c>
      <c r="B21" s="3" t="s">
        <v>48</v>
      </c>
      <c r="C21" s="3"/>
      <c r="D21" s="3"/>
      <c r="E21" s="3"/>
      <c r="F21" s="3"/>
      <c r="G21" s="3"/>
      <c r="H21" s="3"/>
      <c r="I21" s="3">
        <v>2000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13"/>
    </row>
    <row r="22" spans="1:53" s="19" customFormat="1">
      <c r="A22" s="25">
        <v>19</v>
      </c>
      <c r="B22" s="3" t="s">
        <v>49</v>
      </c>
      <c r="C22" s="3"/>
      <c r="D22" s="3"/>
      <c r="E22" s="3"/>
      <c r="F22" s="3"/>
      <c r="G22" s="3"/>
      <c r="H22" s="3"/>
      <c r="I22" s="3">
        <v>2000</v>
      </c>
      <c r="J22" s="3"/>
      <c r="K22" s="3"/>
      <c r="L22" s="3"/>
      <c r="M22" s="3"/>
      <c r="N22" s="3"/>
      <c r="O22" s="3"/>
      <c r="P22" s="3"/>
      <c r="Q22" s="29"/>
      <c r="R22" s="29"/>
      <c r="S22" s="29"/>
      <c r="T22"/>
      <c r="U22" s="3"/>
      <c r="V22" s="3"/>
      <c r="W22" s="13"/>
    </row>
    <row r="23" spans="1:53" s="19" customFormat="1">
      <c r="A23" s="25">
        <v>20</v>
      </c>
      <c r="B23" s="3" t="s">
        <v>50</v>
      </c>
      <c r="C23" s="3"/>
      <c r="D23" s="3"/>
      <c r="E23" s="3"/>
      <c r="F23" s="3"/>
      <c r="G23" s="3"/>
      <c r="H23" s="3"/>
      <c r="I23" s="3">
        <v>50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13"/>
    </row>
    <row r="24" spans="1:53" s="19" customFormat="1">
      <c r="A24" s="25">
        <v>21</v>
      </c>
      <c r="B24" s="3" t="s">
        <v>64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>
        <v>3</v>
      </c>
      <c r="R24" s="3"/>
      <c r="S24" s="3"/>
      <c r="T24" s="3"/>
      <c r="U24" s="29"/>
      <c r="V24" s="3"/>
      <c r="W24" s="13"/>
    </row>
    <row r="25" spans="1:53" s="19" customFormat="1">
      <c r="A25" s="25"/>
      <c r="B25" s="3" t="s">
        <v>32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29"/>
      <c r="V25" s="3"/>
      <c r="W25" s="33"/>
    </row>
    <row r="26" spans="1:53" ht="13.5" customHeight="1">
      <c r="A26" s="26"/>
      <c r="B26" s="20" t="s">
        <v>54</v>
      </c>
      <c r="C26" s="20"/>
      <c r="D26" s="20">
        <v>792500</v>
      </c>
      <c r="E26" s="20">
        <v>2017000</v>
      </c>
      <c r="F26" s="20">
        <v>75000</v>
      </c>
      <c r="G26" s="20"/>
      <c r="H26" s="20"/>
      <c r="I26" s="20">
        <v>845000</v>
      </c>
      <c r="J26" s="20">
        <v>960000</v>
      </c>
      <c r="K26" s="20">
        <v>759000</v>
      </c>
      <c r="L26" s="20">
        <v>521500</v>
      </c>
      <c r="M26" s="15"/>
      <c r="N26" s="15"/>
      <c r="O26" s="15"/>
      <c r="P26" s="15"/>
      <c r="Q26" s="15"/>
      <c r="R26" s="15"/>
      <c r="S26" s="15"/>
      <c r="T26" s="15"/>
      <c r="V26" s="15"/>
      <c r="W26" s="15"/>
    </row>
    <row r="27" spans="1:53">
      <c r="A27" s="53" t="s">
        <v>55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</row>
  </sheetData>
  <mergeCells count="4">
    <mergeCell ref="A1:W1"/>
    <mergeCell ref="A2:W2"/>
    <mergeCell ref="A3:W3"/>
    <mergeCell ref="A27:W27"/>
  </mergeCells>
  <pageMargins left="0.25" right="0.25" top="0.75" bottom="0.75" header="0.3" footer="0.3"/>
  <pageSetup paperSize="5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7"/>
  <sheetViews>
    <sheetView zoomScale="70" zoomScaleNormal="70" workbookViewId="0">
      <selection activeCell="C4" sqref="C4:H4"/>
    </sheetView>
  </sheetViews>
  <sheetFormatPr defaultRowHeight="15"/>
  <cols>
    <col min="1" max="1" width="8.42578125" style="27" customWidth="1"/>
    <col min="2" max="2" width="13.28515625" customWidth="1"/>
    <col min="3" max="3" width="10.5703125" customWidth="1"/>
    <col min="4" max="4" width="10.140625" customWidth="1"/>
    <col min="5" max="5" width="10.28515625" customWidth="1"/>
    <col min="6" max="6" width="11.140625" customWidth="1"/>
    <col min="7" max="7" width="10.85546875" customWidth="1"/>
    <col min="8" max="8" width="10.7109375" customWidth="1"/>
    <col min="9" max="9" width="7.7109375" customWidth="1"/>
  </cols>
  <sheetData>
    <row r="1" spans="1:9" ht="15" customHeight="1">
      <c r="A1" s="50" t="s">
        <v>1</v>
      </c>
      <c r="B1" s="50"/>
      <c r="C1" s="50"/>
      <c r="D1" s="50"/>
      <c r="E1" s="50"/>
      <c r="F1" s="50"/>
      <c r="G1" s="50"/>
      <c r="H1" s="50"/>
      <c r="I1" s="50"/>
    </row>
    <row r="2" spans="1:9" ht="15" customHeight="1">
      <c r="A2" s="50" t="s">
        <v>34</v>
      </c>
      <c r="B2" s="50"/>
      <c r="C2" s="50"/>
      <c r="D2" s="50"/>
      <c r="E2" s="50"/>
      <c r="F2" s="50"/>
      <c r="G2" s="50"/>
      <c r="H2" s="50"/>
      <c r="I2" s="50"/>
    </row>
    <row r="3" spans="1:9" ht="15" customHeight="1">
      <c r="A3" s="50" t="s">
        <v>35</v>
      </c>
      <c r="B3" s="50"/>
      <c r="C3" s="50"/>
      <c r="D3" s="50"/>
      <c r="E3" s="50"/>
      <c r="F3" s="50"/>
      <c r="G3" s="50"/>
      <c r="H3" s="50"/>
      <c r="I3" s="50"/>
    </row>
    <row r="4" spans="1:9" ht="57.75" customHeight="1">
      <c r="A4" s="24" t="s">
        <v>10</v>
      </c>
      <c r="B4" s="22" t="s">
        <v>11</v>
      </c>
      <c r="C4" s="22" t="s">
        <v>65</v>
      </c>
      <c r="D4" s="22" t="s">
        <v>66</v>
      </c>
      <c r="E4" s="22" t="s">
        <v>67</v>
      </c>
      <c r="F4" s="22" t="s">
        <v>68</v>
      </c>
      <c r="G4" s="22" t="s">
        <v>69</v>
      </c>
      <c r="H4" s="22" t="s">
        <v>70</v>
      </c>
      <c r="I4" s="23" t="s">
        <v>71</v>
      </c>
    </row>
    <row r="5" spans="1:9" ht="15" customHeight="1">
      <c r="A5" s="25">
        <v>1</v>
      </c>
      <c r="B5" s="28" t="s">
        <v>4</v>
      </c>
      <c r="C5" s="28">
        <v>100</v>
      </c>
      <c r="D5" s="28">
        <v>33</v>
      </c>
      <c r="E5" s="28">
        <v>0</v>
      </c>
      <c r="F5" s="28">
        <v>0</v>
      </c>
      <c r="G5" s="28">
        <v>0</v>
      </c>
      <c r="H5" s="8">
        <v>1000</v>
      </c>
      <c r="I5" s="28">
        <f>SUM(C5:H5)</f>
        <v>1133</v>
      </c>
    </row>
    <row r="6" spans="1:9">
      <c r="A6" s="25">
        <v>2</v>
      </c>
      <c r="B6" s="28" t="s">
        <v>19</v>
      </c>
      <c r="C6" s="28">
        <v>0</v>
      </c>
      <c r="D6" s="28">
        <v>22</v>
      </c>
      <c r="E6" s="28">
        <v>32</v>
      </c>
      <c r="F6" s="28">
        <v>0</v>
      </c>
      <c r="G6" s="28">
        <v>100</v>
      </c>
      <c r="H6" s="8">
        <v>0</v>
      </c>
      <c r="I6" s="28">
        <f>SUM(C6:H6)</f>
        <v>154</v>
      </c>
    </row>
    <row r="7" spans="1:9">
      <c r="A7" s="53"/>
      <c r="B7" s="53"/>
      <c r="C7" s="53"/>
      <c r="D7" s="53"/>
      <c r="E7" s="53"/>
      <c r="F7" s="53"/>
      <c r="G7" s="53"/>
      <c r="H7" s="53"/>
      <c r="I7" s="53"/>
    </row>
  </sheetData>
  <mergeCells count="4">
    <mergeCell ref="A1:I1"/>
    <mergeCell ref="A2:I2"/>
    <mergeCell ref="A3:I3"/>
    <mergeCell ref="A7:I7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</vt:i4>
      </vt:variant>
    </vt:vector>
  </HeadingPairs>
  <TitlesOfParts>
    <vt:vector size="14" baseType="lpstr">
      <vt:lpstr>covid Tender (2)</vt:lpstr>
      <vt:lpstr>2-6-2020</vt:lpstr>
      <vt:lpstr>Dr.Iram-4-5-2020</vt:lpstr>
      <vt:lpstr>Fresh (2)</vt:lpstr>
      <vt:lpstr>original</vt:lpstr>
      <vt:lpstr>Sheet1</vt:lpstr>
      <vt:lpstr>28-03-2020</vt:lpstr>
      <vt:lpstr>new </vt:lpstr>
      <vt:lpstr>Sheet2</vt:lpstr>
      <vt:lpstr>Sheet3</vt:lpstr>
      <vt:lpstr>Sheet4</vt:lpstr>
      <vt:lpstr>covid Tender</vt:lpstr>
      <vt:lpstr>'28-03-2020'!Print_Area</vt:lpstr>
      <vt:lpstr>'new '!Print_Area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PENTIUM</dc:creator>
  <cp:lastModifiedBy>ATH</cp:lastModifiedBy>
  <cp:lastPrinted>2020-06-10T06:18:31Z</cp:lastPrinted>
  <dcterms:created xsi:type="dcterms:W3CDTF">2015-11-05T07:30:14Z</dcterms:created>
  <dcterms:modified xsi:type="dcterms:W3CDTF">2020-06-10T07:04:16Z</dcterms:modified>
</cp:coreProperties>
</file>